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5480" windowHeight="10035"/>
  </bookViews>
  <sheets>
    <sheet name="Foglio1" sheetId="1" r:id="rId1"/>
  </sheets>
  <calcPr calcId="145621" iterateDelta="1E-4"/>
</workbook>
</file>

<file path=xl/calcChain.xml><?xml version="1.0" encoding="utf-8"?>
<calcChain xmlns="http://schemas.openxmlformats.org/spreadsheetml/2006/main">
  <c r="E22" i="1" l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E21" i="1"/>
  <c r="F21" i="1" s="1"/>
  <c r="E20" i="1"/>
  <c r="F35" i="1"/>
  <c r="E36" i="1"/>
  <c r="F36" i="1"/>
  <c r="E37" i="1"/>
  <c r="F37" i="1"/>
  <c r="E38" i="1"/>
  <c r="F38" i="1"/>
  <c r="F20" i="1"/>
  <c r="B42" i="1"/>
  <c r="E41" i="1"/>
  <c r="F41" i="1" s="1"/>
  <c r="E40" i="1"/>
  <c r="F4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F42" i="1" l="1"/>
  <c r="D45" i="1" s="1"/>
</calcChain>
</file>

<file path=xl/sharedStrings.xml><?xml version="1.0" encoding="utf-8"?>
<sst xmlns="http://schemas.openxmlformats.org/spreadsheetml/2006/main" count="47" uniqueCount="39">
  <si>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</si>
  <si>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</si>
  <si>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</si>
  <si>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</si>
  <si>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</si>
  <si>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</si>
  <si>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</si>
  <si>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</si>
  <si>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</si>
  <si>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</si>
  <si>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</si>
  <si>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579</t>
  </si>
  <si>
    <t>239</t>
  </si>
  <si>
    <t>1</t>
  </si>
  <si>
    <t>8714167329</t>
  </si>
  <si>
    <t>10</t>
  </si>
  <si>
    <t>2</t>
  </si>
  <si>
    <t>6</t>
  </si>
  <si>
    <t>16</t>
  </si>
  <si>
    <t>24</t>
  </si>
  <si>
    <t>11</t>
  </si>
  <si>
    <t>8715024650</t>
  </si>
  <si>
    <t>8715034536</t>
  </si>
  <si>
    <t>10210</t>
  </si>
  <si>
    <t>10209</t>
  </si>
  <si>
    <t>6225</t>
  </si>
  <si>
    <t>36</t>
  </si>
  <si>
    <t>45</t>
  </si>
  <si>
    <t>5</t>
  </si>
  <si>
    <t>49</t>
  </si>
  <si>
    <t>3</t>
  </si>
  <si>
    <t>27</t>
  </si>
  <si>
    <t>134</t>
  </si>
  <si>
    <t>89</t>
  </si>
  <si>
    <t>55</t>
  </si>
  <si>
    <t>8715059659</t>
  </si>
  <si>
    <t>9</t>
  </si>
  <si>
    <t>ATMM003004</t>
  </si>
  <si>
    <t>PRIMO TRIM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</si>
</sst>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dd/mm/yy;@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i/>
      <sz val="9"/>
      <color indexed="9"/>
      <name val="Calibri"/>
      <family val="2"/>
    </font>
    <font>
      <b/>
      <sz val="12"/>
      <color indexed="1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 applyFill="1" applyAlignment="1">
      <alignment vertical="center"/>
    </xf>
    <xf numFmtId="43" fontId="0" fillId="0" borderId="1" xfId="1" applyFont="1" applyFill="1" applyBorder="1" applyAlignment="1">
      <alignment vertical="center"/>
    </xf>
    <xf numFmtId="43" fontId="0" fillId="0" borderId="2" xfId="1" applyFont="1" applyFill="1" applyBorder="1" applyAlignment="1">
      <alignment vertical="center"/>
    </xf>
    <xf numFmtId="14" fontId="0" fillId="0" borderId="2" xfId="0" applyNumberFormat="1" applyFont="1" applyFill="1" applyBorder="1" applyAlignment="1">
      <alignment horizontal="center" vertical="center"/>
    </xf>
    <xf numFmtId="43" fontId="0" fillId="0" borderId="3" xfId="1" applyFont="1" applyFill="1" applyBorder="1" applyAlignment="1">
      <alignment vertical="center"/>
    </xf>
    <xf numFmtId="14" fontId="0" fillId="0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43" fontId="2" fillId="2" borderId="5" xfId="1" applyFont="1" applyFill="1" applyBorder="1" applyAlignment="1">
      <alignment vertical="center"/>
    </xf>
    <xf numFmtId="14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164" fontId="2" fillId="2" borderId="6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top" wrapText="1"/>
    </xf>
    <xf numFmtId="49" fontId="0" fillId="0" borderId="10" xfId="0" applyNumberFormat="1" applyFont="1" applyFill="1" applyBorder="1" applyAlignment="1">
      <alignment vertical="center"/>
    </xf>
    <xf numFmtId="49" fontId="0" fillId="0" borderId="11" xfId="0" applyNumberFormat="1" applyFont="1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164" fontId="0" fillId="3" borderId="12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164" fontId="0" fillId="3" borderId="13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164" fontId="0" fillId="3" borderId="14" xfId="0" applyNumberFormat="1" applyFont="1" applyFill="1" applyBorder="1" applyAlignment="1">
      <alignment horizontal="center" vertical="center"/>
    </xf>
    <xf numFmtId="4" fontId="6" fillId="3" borderId="15" xfId="0" applyNumberFormat="1" applyFont="1" applyFill="1" applyBorder="1" applyAlignment="1">
      <alignment horizontal="center" vertical="center"/>
    </xf>
    <xf numFmtId="14" fontId="7" fillId="0" borderId="26" xfId="0" applyNumberFormat="1" applyFont="1" applyBorder="1" applyAlignment="1">
      <alignment horizontal="center" vertical="center"/>
    </xf>
    <xf numFmtId="14" fontId="8" fillId="0" borderId="26" xfId="0" applyNumberFormat="1" applyFont="1" applyBorder="1" applyAlignment="1">
      <alignment horizontal="center" vertical="center"/>
    </xf>
    <xf numFmtId="165" fontId="7" fillId="0" borderId="26" xfId="0" applyNumberFormat="1" applyFont="1" applyBorder="1" applyAlignment="1">
      <alignment vertical="center"/>
    </xf>
    <xf numFmtId="165" fontId="7" fillId="0" borderId="26" xfId="0" applyNumberFormat="1" applyFont="1" applyBorder="1" applyAlignment="1">
      <alignment horizontal="right" vertical="center"/>
    </xf>
    <xf numFmtId="49" fontId="0" fillId="0" borderId="27" xfId="0" applyNumberFormat="1" applyFill="1" applyBorder="1" applyAlignment="1">
      <alignment vertical="center"/>
    </xf>
    <xf numFmtId="49" fontId="0" fillId="0" borderId="10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right" vertical="center"/>
    </xf>
    <xf numFmtId="0" fontId="6" fillId="0" borderId="20" xfId="0" applyFont="1" applyFill="1" applyBorder="1" applyAlignment="1">
      <alignment horizontal="right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zoomScaleNormal="100" workbookViewId="0">
      <selection activeCell="A2" sqref="A2"/>
    </sheetView>
  </sheetViews>
  <sheetFormatPr defaultRowHeight="15" x14ac:dyDescent="0.25"/>
  <cols>
    <col min="1" max="1" width="16" style="1" customWidth="1"/>
    <col min="2" max="4" width="15.7109375" style="1" customWidth="1"/>
    <col min="5" max="6" width="11.5703125" style="1" customWidth="1"/>
    <col min="7" max="16384" width="9.140625" style="1"/>
  </cols>
  <sheetData>
    <row r="1" spans="1:6" x14ac:dyDescent="0.25">
      <c r="A1" s="32" t="s">
        <v>37</v>
      </c>
    </row>
    <row r="2" spans="1:6" x14ac:dyDescent="0.25">
      <c r="A2" s="32" t="s">
        <v>38</v>
      </c>
    </row>
    <row r="3" spans="1:6" ht="24" customHeight="1" x14ac:dyDescent="0.25">
      <c r="A3" s="39" t="s">
        <v>1</v>
      </c>
      <c r="B3" s="40"/>
      <c r="C3" s="40"/>
      <c r="D3" s="41"/>
      <c r="E3" s="13"/>
      <c r="F3" s="14"/>
    </row>
    <row r="4" spans="1:6" ht="21.75" customHeight="1" x14ac:dyDescent="0.25">
      <c r="A4" s="42" t="s">
        <v>2</v>
      </c>
      <c r="B4" s="15" t="s">
        <v>5</v>
      </c>
      <c r="C4" s="44" t="s">
        <v>8</v>
      </c>
      <c r="D4" s="15" t="s">
        <v>9</v>
      </c>
      <c r="E4" s="35" t="s">
        <v>3</v>
      </c>
      <c r="F4" s="33" t="s">
        <v>10</v>
      </c>
    </row>
    <row r="5" spans="1:6" ht="21.75" customHeight="1" x14ac:dyDescent="0.25">
      <c r="A5" s="43"/>
      <c r="B5" s="16" t="s">
        <v>4</v>
      </c>
      <c r="C5" s="45"/>
      <c r="D5" s="16" t="s">
        <v>6</v>
      </c>
      <c r="E5" s="36"/>
      <c r="F5" s="34"/>
    </row>
    <row r="6" spans="1:6" x14ac:dyDescent="0.25">
      <c r="A6" s="30" t="s">
        <v>11</v>
      </c>
      <c r="B6" s="2">
        <v>2860</v>
      </c>
      <c r="C6" s="26">
        <v>42011</v>
      </c>
      <c r="D6" s="28">
        <v>42018</v>
      </c>
      <c r="E6" s="19">
        <f t="shared" ref="E6:E20" si="0">IF(AND(C6&lt;&gt;"",D6&lt;&gt;""),D6-C6,"")</f>
        <v>7</v>
      </c>
      <c r="F6" s="20">
        <f t="shared" ref="F6:F19" si="1">IF(AND(E6&lt;&gt;"",B6&lt;&gt;""),E6*B6,"")</f>
        <v>20020</v>
      </c>
    </row>
    <row r="7" spans="1:6" x14ac:dyDescent="0.25">
      <c r="A7" s="31" t="s">
        <v>12</v>
      </c>
      <c r="B7" s="3">
        <v>13151.6</v>
      </c>
      <c r="C7" s="26">
        <v>42022</v>
      </c>
      <c r="D7" s="28">
        <v>42018</v>
      </c>
      <c r="E7" s="21">
        <f t="shared" si="0"/>
        <v>-4</v>
      </c>
      <c r="F7" s="22">
        <f t="shared" si="1"/>
        <v>-52606.400000000001</v>
      </c>
    </row>
    <row r="8" spans="1:6" x14ac:dyDescent="0.25">
      <c r="A8" s="31" t="s">
        <v>13</v>
      </c>
      <c r="B8" s="3">
        <v>269</v>
      </c>
      <c r="C8" s="26">
        <v>42032</v>
      </c>
      <c r="D8" s="28">
        <v>42023</v>
      </c>
      <c r="E8" s="21">
        <f t="shared" si="0"/>
        <v>-9</v>
      </c>
      <c r="F8" s="22">
        <f t="shared" si="1"/>
        <v>-2421</v>
      </c>
    </row>
    <row r="9" spans="1:6" x14ac:dyDescent="0.25">
      <c r="A9" s="31" t="s">
        <v>14</v>
      </c>
      <c r="B9" s="3">
        <v>20.41</v>
      </c>
      <c r="C9" s="26">
        <v>42023</v>
      </c>
      <c r="D9" s="28">
        <v>42023</v>
      </c>
      <c r="E9" s="21">
        <f t="shared" si="0"/>
        <v>0</v>
      </c>
      <c r="F9" s="22">
        <f t="shared" si="1"/>
        <v>0</v>
      </c>
    </row>
    <row r="10" spans="1:6" x14ac:dyDescent="0.25">
      <c r="A10" s="31" t="s">
        <v>13</v>
      </c>
      <c r="B10" s="3">
        <v>1708</v>
      </c>
      <c r="C10" s="26">
        <v>42023</v>
      </c>
      <c r="D10" s="28">
        <v>42023</v>
      </c>
      <c r="E10" s="21">
        <f t="shared" si="0"/>
        <v>0</v>
      </c>
      <c r="F10" s="22">
        <f t="shared" si="1"/>
        <v>0</v>
      </c>
    </row>
    <row r="11" spans="1:6" x14ac:dyDescent="0.25">
      <c r="A11" s="31" t="s">
        <v>15</v>
      </c>
      <c r="B11" s="3">
        <v>270</v>
      </c>
      <c r="C11" s="26">
        <v>42032</v>
      </c>
      <c r="D11" s="28">
        <v>42023</v>
      </c>
      <c r="E11" s="21">
        <f t="shared" si="0"/>
        <v>-9</v>
      </c>
      <c r="F11" s="22">
        <f t="shared" si="1"/>
        <v>-2430</v>
      </c>
    </row>
    <row r="12" spans="1:6" x14ac:dyDescent="0.25">
      <c r="A12" s="31" t="s">
        <v>16</v>
      </c>
      <c r="B12" s="3">
        <v>309.08999999999997</v>
      </c>
      <c r="C12" s="26">
        <v>42047</v>
      </c>
      <c r="D12" s="28">
        <v>42039</v>
      </c>
      <c r="E12" s="21">
        <f t="shared" si="0"/>
        <v>-8</v>
      </c>
      <c r="F12" s="22">
        <f t="shared" si="1"/>
        <v>-2472.7199999999998</v>
      </c>
    </row>
    <row r="13" spans="1:6" x14ac:dyDescent="0.25">
      <c r="A13" s="31" t="s">
        <v>17</v>
      </c>
      <c r="B13" s="3">
        <v>300</v>
      </c>
      <c r="C13" s="26">
        <v>42057</v>
      </c>
      <c r="D13" s="28">
        <v>42044</v>
      </c>
      <c r="E13" s="21">
        <f t="shared" si="0"/>
        <v>-13</v>
      </c>
      <c r="F13" s="22">
        <f t="shared" si="1"/>
        <v>-3900</v>
      </c>
    </row>
    <row r="14" spans="1:6" x14ac:dyDescent="0.25">
      <c r="A14" s="31" t="s">
        <v>16</v>
      </c>
      <c r="B14" s="3">
        <v>345.45</v>
      </c>
      <c r="C14" s="26">
        <v>42060</v>
      </c>
      <c r="D14" s="29">
        <v>42047</v>
      </c>
      <c r="E14" s="21">
        <f t="shared" si="0"/>
        <v>-13</v>
      </c>
      <c r="F14" s="22">
        <f t="shared" si="1"/>
        <v>-4490.8499999999995</v>
      </c>
    </row>
    <row r="15" spans="1:6" x14ac:dyDescent="0.25">
      <c r="A15" s="31" t="s">
        <v>18</v>
      </c>
      <c r="B15" s="3">
        <v>3700</v>
      </c>
      <c r="C15" s="26">
        <v>42068</v>
      </c>
      <c r="D15" s="29">
        <v>42051</v>
      </c>
      <c r="E15" s="21">
        <f t="shared" si="0"/>
        <v>-17</v>
      </c>
      <c r="F15" s="22">
        <f t="shared" si="1"/>
        <v>-62900</v>
      </c>
    </row>
    <row r="16" spans="1:6" x14ac:dyDescent="0.25">
      <c r="A16" s="31" t="s">
        <v>19</v>
      </c>
      <c r="B16" s="3">
        <v>1700</v>
      </c>
      <c r="C16" s="26">
        <v>42075</v>
      </c>
      <c r="D16" s="29">
        <v>42051</v>
      </c>
      <c r="E16" s="21">
        <f t="shared" si="0"/>
        <v>-24</v>
      </c>
      <c r="F16" s="22">
        <f t="shared" si="1"/>
        <v>-40800</v>
      </c>
    </row>
    <row r="17" spans="1:6" x14ac:dyDescent="0.25">
      <c r="A17" s="31" t="s">
        <v>17</v>
      </c>
      <c r="B17" s="3">
        <v>6000</v>
      </c>
      <c r="C17" s="26">
        <v>42057</v>
      </c>
      <c r="D17" s="29">
        <v>42051</v>
      </c>
      <c r="E17" s="21">
        <f t="shared" si="0"/>
        <v>-6</v>
      </c>
      <c r="F17" s="22">
        <f t="shared" si="1"/>
        <v>-36000</v>
      </c>
    </row>
    <row r="18" spans="1:6" x14ac:dyDescent="0.25">
      <c r="A18" s="31" t="s">
        <v>20</v>
      </c>
      <c r="B18" s="3">
        <v>1700</v>
      </c>
      <c r="C18" s="26">
        <v>42071</v>
      </c>
      <c r="D18" s="29">
        <v>42061</v>
      </c>
      <c r="E18" s="21">
        <f t="shared" si="0"/>
        <v>-10</v>
      </c>
      <c r="F18" s="22">
        <f t="shared" si="1"/>
        <v>-17000</v>
      </c>
    </row>
    <row r="19" spans="1:6" x14ac:dyDescent="0.25">
      <c r="A19" s="31" t="s">
        <v>20</v>
      </c>
      <c r="B19" s="3">
        <v>280</v>
      </c>
      <c r="C19" s="26">
        <v>42071</v>
      </c>
      <c r="D19" s="29">
        <v>42061</v>
      </c>
      <c r="E19" s="21">
        <f t="shared" si="0"/>
        <v>-10</v>
      </c>
      <c r="F19" s="22">
        <f t="shared" si="1"/>
        <v>-2800</v>
      </c>
    </row>
    <row r="20" spans="1:6" x14ac:dyDescent="0.25">
      <c r="A20" s="31" t="s">
        <v>21</v>
      </c>
      <c r="B20" s="3">
        <v>21.09</v>
      </c>
      <c r="C20" s="26">
        <v>42086</v>
      </c>
      <c r="D20" s="29">
        <v>42061</v>
      </c>
      <c r="E20" s="21">
        <f t="shared" si="0"/>
        <v>-25</v>
      </c>
      <c r="F20" s="22">
        <f t="shared" ref="F20:F34" si="2">IF(AND(E20&lt;&gt;"",B20&lt;&gt;""),E20*B20,"")</f>
        <v>-527.25</v>
      </c>
    </row>
    <row r="21" spans="1:6" x14ac:dyDescent="0.25">
      <c r="A21" s="31" t="s">
        <v>22</v>
      </c>
      <c r="B21" s="3">
        <v>16.04</v>
      </c>
      <c r="C21" s="26">
        <v>42096</v>
      </c>
      <c r="D21" s="29">
        <v>42069</v>
      </c>
      <c r="E21" s="21">
        <f t="shared" ref="E21:E35" si="3">IF(AND(C21&lt;&gt;"",D21&lt;&gt;""),D21-C21,"")</f>
        <v>-27</v>
      </c>
      <c r="F21" s="22">
        <f t="shared" si="2"/>
        <v>-433.08</v>
      </c>
    </row>
    <row r="22" spans="1:6" x14ac:dyDescent="0.25">
      <c r="A22" s="31" t="s">
        <v>17</v>
      </c>
      <c r="B22" s="3">
        <v>2400</v>
      </c>
      <c r="C22" s="26">
        <v>42057</v>
      </c>
      <c r="D22" s="29">
        <v>42073</v>
      </c>
      <c r="E22" s="21">
        <f t="shared" si="3"/>
        <v>16</v>
      </c>
      <c r="F22" s="22">
        <f t="shared" si="2"/>
        <v>38400</v>
      </c>
    </row>
    <row r="23" spans="1:6" x14ac:dyDescent="0.25">
      <c r="A23" s="31" t="s">
        <v>23</v>
      </c>
      <c r="B23" s="3">
        <v>211.4</v>
      </c>
      <c r="C23" s="27">
        <v>42096</v>
      </c>
      <c r="D23" s="29">
        <v>42075</v>
      </c>
      <c r="E23" s="21">
        <f t="shared" si="3"/>
        <v>-21</v>
      </c>
      <c r="F23" s="22">
        <f t="shared" si="2"/>
        <v>-4439.4000000000005</v>
      </c>
    </row>
    <row r="24" spans="1:6" x14ac:dyDescent="0.25">
      <c r="A24" s="31" t="s">
        <v>24</v>
      </c>
      <c r="B24" s="3">
        <v>158.80000000000001</v>
      </c>
      <c r="C24" s="27">
        <v>42096</v>
      </c>
      <c r="D24" s="29">
        <v>42075</v>
      </c>
      <c r="E24" s="21">
        <f t="shared" si="3"/>
        <v>-21</v>
      </c>
      <c r="F24" s="22">
        <f t="shared" si="2"/>
        <v>-3334.8</v>
      </c>
    </row>
    <row r="25" spans="1:6" x14ac:dyDescent="0.25">
      <c r="A25" s="31" t="s">
        <v>25</v>
      </c>
      <c r="B25" s="3">
        <v>198.49</v>
      </c>
      <c r="C25" s="26">
        <v>42096</v>
      </c>
      <c r="D25" s="28">
        <v>42075</v>
      </c>
      <c r="E25" s="21">
        <f t="shared" si="3"/>
        <v>-21</v>
      </c>
      <c r="F25" s="22">
        <f t="shared" si="2"/>
        <v>-4168.29</v>
      </c>
    </row>
    <row r="26" spans="1:6" x14ac:dyDescent="0.25">
      <c r="A26" s="31" t="s">
        <v>26</v>
      </c>
      <c r="B26" s="3">
        <v>270</v>
      </c>
      <c r="C26" s="27">
        <v>42105</v>
      </c>
      <c r="D26" s="28">
        <v>42083</v>
      </c>
      <c r="E26" s="21">
        <f t="shared" si="3"/>
        <v>-22</v>
      </c>
      <c r="F26" s="22">
        <f t="shared" si="2"/>
        <v>-5940</v>
      </c>
    </row>
    <row r="27" spans="1:6" x14ac:dyDescent="0.25">
      <c r="A27" s="31" t="s">
        <v>27</v>
      </c>
      <c r="B27" s="3">
        <v>327.27</v>
      </c>
      <c r="C27" s="26">
        <v>42111</v>
      </c>
      <c r="D27" s="29">
        <v>42083</v>
      </c>
      <c r="E27" s="21">
        <f t="shared" si="3"/>
        <v>-28</v>
      </c>
      <c r="F27" s="22">
        <f t="shared" si="2"/>
        <v>-9163.56</v>
      </c>
    </row>
    <row r="28" spans="1:6" x14ac:dyDescent="0.25">
      <c r="A28" s="31" t="s">
        <v>28</v>
      </c>
      <c r="B28" s="3">
        <v>345.45</v>
      </c>
      <c r="C28" s="26">
        <v>42105</v>
      </c>
      <c r="D28" s="29">
        <v>42083</v>
      </c>
      <c r="E28" s="21">
        <f t="shared" si="3"/>
        <v>-22</v>
      </c>
      <c r="F28" s="22">
        <f t="shared" si="2"/>
        <v>-7599.9</v>
      </c>
    </row>
    <row r="29" spans="1:6" x14ac:dyDescent="0.25">
      <c r="A29" s="31" t="s">
        <v>29</v>
      </c>
      <c r="B29" s="3">
        <v>1218.18</v>
      </c>
      <c r="C29" s="26">
        <v>42111</v>
      </c>
      <c r="D29" s="29">
        <v>42083</v>
      </c>
      <c r="E29" s="21">
        <f t="shared" si="3"/>
        <v>-28</v>
      </c>
      <c r="F29" s="22">
        <f t="shared" si="2"/>
        <v>-34109.040000000001</v>
      </c>
    </row>
    <row r="30" spans="1:6" x14ac:dyDescent="0.25">
      <c r="A30" s="31" t="s">
        <v>30</v>
      </c>
      <c r="B30" s="3">
        <v>1773</v>
      </c>
      <c r="C30" s="26">
        <v>42110</v>
      </c>
      <c r="D30" s="28">
        <v>42083</v>
      </c>
      <c r="E30" s="21">
        <f t="shared" si="3"/>
        <v>-27</v>
      </c>
      <c r="F30" s="22">
        <f t="shared" si="2"/>
        <v>-47871</v>
      </c>
    </row>
    <row r="31" spans="1:6" x14ac:dyDescent="0.25">
      <c r="A31" s="31" t="s">
        <v>31</v>
      </c>
      <c r="B31" s="3">
        <v>600</v>
      </c>
      <c r="C31" s="26">
        <v>42111</v>
      </c>
      <c r="D31" s="28">
        <v>42086</v>
      </c>
      <c r="E31" s="21">
        <f t="shared" si="3"/>
        <v>-25</v>
      </c>
      <c r="F31" s="22">
        <f t="shared" si="2"/>
        <v>-15000</v>
      </c>
    </row>
    <row r="32" spans="1:6" x14ac:dyDescent="0.25">
      <c r="A32" s="31" t="s">
        <v>32</v>
      </c>
      <c r="B32" s="3">
        <v>2800</v>
      </c>
      <c r="C32" s="26">
        <v>42111</v>
      </c>
      <c r="D32" s="28">
        <v>42086</v>
      </c>
      <c r="E32" s="21">
        <f t="shared" si="3"/>
        <v>-25</v>
      </c>
      <c r="F32" s="22">
        <f t="shared" si="2"/>
        <v>-70000</v>
      </c>
    </row>
    <row r="33" spans="1:6" x14ac:dyDescent="0.25">
      <c r="A33" s="31" t="s">
        <v>33</v>
      </c>
      <c r="B33" s="3">
        <v>6000</v>
      </c>
      <c r="C33" s="26">
        <v>42096</v>
      </c>
      <c r="D33" s="28">
        <v>42086</v>
      </c>
      <c r="E33" s="21">
        <f t="shared" si="3"/>
        <v>-10</v>
      </c>
      <c r="F33" s="22">
        <f t="shared" si="2"/>
        <v>-60000</v>
      </c>
    </row>
    <row r="34" spans="1:6" x14ac:dyDescent="0.25">
      <c r="A34" s="31" t="s">
        <v>13</v>
      </c>
      <c r="B34" s="3">
        <v>465</v>
      </c>
      <c r="C34" s="26">
        <v>42112</v>
      </c>
      <c r="D34" s="28">
        <v>42086</v>
      </c>
      <c r="E34" s="21">
        <f t="shared" si="3"/>
        <v>-26</v>
      </c>
      <c r="F34" s="22">
        <f t="shared" si="2"/>
        <v>-12090</v>
      </c>
    </row>
    <row r="35" spans="1:6" x14ac:dyDescent="0.25">
      <c r="A35" s="31" t="s">
        <v>34</v>
      </c>
      <c r="B35" s="3">
        <v>758</v>
      </c>
      <c r="C35" s="26">
        <v>42112</v>
      </c>
      <c r="D35" s="28">
        <v>42089</v>
      </c>
      <c r="E35" s="21">
        <f t="shared" si="3"/>
        <v>-23</v>
      </c>
      <c r="F35" s="22">
        <f>IF(AND(E35&lt;&gt;"",B35&lt;&gt;""),E35*B35,"")</f>
        <v>-17434</v>
      </c>
    </row>
    <row r="36" spans="1:6" x14ac:dyDescent="0.25">
      <c r="A36" s="31" t="s">
        <v>29</v>
      </c>
      <c r="B36" s="3">
        <v>1700</v>
      </c>
      <c r="C36" s="26">
        <v>42105</v>
      </c>
      <c r="D36" s="28">
        <v>42089</v>
      </c>
      <c r="E36" s="21">
        <f>IF(AND(C36&lt;&gt;"",D36&lt;&gt;""),D36-C36,"")</f>
        <v>-16</v>
      </c>
      <c r="F36" s="22">
        <f>IF(AND(E36&lt;&gt;"",B36&lt;&gt;""),E36*B36,"")</f>
        <v>-27200</v>
      </c>
    </row>
    <row r="37" spans="1:6" x14ac:dyDescent="0.25">
      <c r="A37" s="31" t="s">
        <v>29</v>
      </c>
      <c r="B37" s="3">
        <v>1700</v>
      </c>
      <c r="C37" s="26">
        <v>42105</v>
      </c>
      <c r="D37" s="28">
        <v>42089</v>
      </c>
      <c r="E37" s="21">
        <f>IF(AND(C37&lt;&gt;"",D37&lt;&gt;""),D37-C37,"")</f>
        <v>-16</v>
      </c>
      <c r="F37" s="22">
        <f>IF(AND(E37&lt;&gt;"",B37&lt;&gt;""),E37*B37,"")</f>
        <v>-27200</v>
      </c>
    </row>
    <row r="38" spans="1:6" x14ac:dyDescent="0.25">
      <c r="A38" s="31" t="s">
        <v>35</v>
      </c>
      <c r="B38" s="3">
        <v>4.6100000000000003</v>
      </c>
      <c r="C38" s="26">
        <v>42113</v>
      </c>
      <c r="D38" s="28">
        <v>42089</v>
      </c>
      <c r="E38" s="21">
        <f>IF(AND(C38&lt;&gt;"",D38&lt;&gt;""),D38-C38,"")</f>
        <v>-24</v>
      </c>
      <c r="F38" s="22">
        <f>IF(AND(E38&lt;&gt;"",B38&lt;&gt;""),E38*B38,"")</f>
        <v>-110.64000000000001</v>
      </c>
    </row>
    <row r="39" spans="1:6" x14ac:dyDescent="0.25">
      <c r="A39" s="31" t="s">
        <v>36</v>
      </c>
      <c r="B39" s="3">
        <v>318.18</v>
      </c>
      <c r="C39" s="26">
        <v>42114</v>
      </c>
      <c r="D39" s="29">
        <v>42094</v>
      </c>
      <c r="E39" s="21">
        <v>-20</v>
      </c>
      <c r="F39" s="22">
        <v>-6363.6</v>
      </c>
    </row>
    <row r="40" spans="1:6" x14ac:dyDescent="0.25">
      <c r="A40" s="17"/>
      <c r="B40" s="3"/>
      <c r="C40" s="4"/>
      <c r="D40" s="4"/>
      <c r="E40" s="21" t="str">
        <f>IF(AND(C40&lt;&gt;"",D40&lt;&gt;""),D40-C40,"")</f>
        <v/>
      </c>
      <c r="F40" s="22" t="str">
        <f>IF(AND(E40&lt;&gt;"",B40&lt;&gt;""),E40*B40,"")</f>
        <v/>
      </c>
    </row>
    <row r="41" spans="1:6" x14ac:dyDescent="0.25">
      <c r="A41" s="18"/>
      <c r="B41" s="5"/>
      <c r="C41" s="6"/>
      <c r="D41" s="6"/>
      <c r="E41" s="23" t="str">
        <f>IF(AND(C41&lt;&gt;"",D41&lt;&gt;""),D41-C41,"")</f>
        <v/>
      </c>
      <c r="F41" s="24" t="str">
        <f>IF(AND(E41&lt;&gt;"",B41&lt;&gt;""),E41*B41,"")</f>
        <v/>
      </c>
    </row>
    <row r="42" spans="1:6" s="12" customFormat="1" ht="24" customHeight="1" x14ac:dyDescent="0.25">
      <c r="A42" s="7" t="s">
        <v>0</v>
      </c>
      <c r="B42" s="8">
        <f>SUM(B6:B41)</f>
        <v>53899.060000000005</v>
      </c>
      <c r="C42" s="9"/>
      <c r="D42" s="9"/>
      <c r="E42" s="10"/>
      <c r="F42" s="11">
        <f>SUM(F6:F41)</f>
        <v>-522385.52999999997</v>
      </c>
    </row>
    <row r="45" spans="1:6" ht="36" customHeight="1" x14ac:dyDescent="0.25">
      <c r="A45" s="37" t="s">
        <v>7</v>
      </c>
      <c r="B45" s="38"/>
      <c r="C45" s="38"/>
      <c r="D45" s="25">
        <f>IF(AND(F42&lt;&gt;"",B42&lt;&gt;0),F42/B42,"")</f>
        <v>-9.6919228275966205</v>
      </c>
    </row>
  </sheetData>
  <mergeCells count="6">
    <mergeCell ref="F4:F5"/>
    <mergeCell ref="E4:E5"/>
    <mergeCell ref="A45:C45"/>
    <mergeCell ref="A3:D3"/>
    <mergeCell ref="A4:A5"/>
    <mergeCell ref="C4:C5"/>
  </mergeCells>
  <phoneticPr fontId="0" type="noConversion"/>
  <printOptions horizontalCentered="1"/>
  <pageMargins left="0.39370078740157483" right="0.39370078740157483" top="1.1811023622047245" bottom="0.78740157480314965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Utente</cp:lastModifiedBy>
  <cp:lastPrinted>2015-03-11T11:04:03Z</cp:lastPrinted>
  <dcterms:created xsi:type="dcterms:W3CDTF">2015-03-02T16:51:10Z</dcterms:created>
  <dcterms:modified xsi:type="dcterms:W3CDTF">2015-10-14T08:03:42Z</dcterms:modified>
</cp:coreProperties>
</file>