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5480" windowHeight="9975"/>
  </bookViews>
  <sheets>
    <sheet name="Foglio1" sheetId="1" r:id="rId1"/>
  </sheets>
  <calcPr calcId="145621" iterateDelta="1E-4"/>
</workbook>
</file>

<file path=xl/calcChain.xml><?xml version="1.0" encoding="utf-8"?>
<calcChain xmlns="http://schemas.openxmlformats.org/spreadsheetml/2006/main">
  <c r="E120" i="1" l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 l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 l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22" i="1" l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E21" i="1"/>
  <c r="F21" i="1" s="1"/>
  <c r="E20" i="1"/>
  <c r="F20" i="1" s="1"/>
  <c r="F35" i="1"/>
  <c r="E36" i="1"/>
  <c r="F36" i="1" s="1"/>
  <c r="E37" i="1"/>
  <c r="F37" i="1" s="1"/>
  <c r="E38" i="1"/>
  <c r="F38" i="1" s="1"/>
  <c r="B122" i="1"/>
  <c r="E121" i="1"/>
  <c r="F121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F122" i="1" l="1"/>
  <c r="D125" i="1" s="1"/>
</calcChain>
</file>

<file path=xl/sharedStrings.xml><?xml version="1.0" encoding="utf-8"?>
<sst xmlns="http://schemas.openxmlformats.org/spreadsheetml/2006/main" count="128" uniqueCount="113">
  <si>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</si>
  <si>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</si>
  <si>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</si>
  <si>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</si>
  <si>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</si>
  <si>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</si>
  <si>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</si>
  <si>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</si>
  <si>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</si>
  <si>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</si>
  <si>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</si>
  <si>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579</t>
  </si>
  <si>
    <t>239</t>
  </si>
  <si>
    <t>1</t>
  </si>
  <si>
    <t>8714167329</t>
  </si>
  <si>
    <t>10</t>
  </si>
  <si>
    <t>2</t>
  </si>
  <si>
    <t>6</t>
  </si>
  <si>
    <t>16</t>
  </si>
  <si>
    <t>24</t>
  </si>
  <si>
    <t>11</t>
  </si>
  <si>
    <t>8715024650</t>
  </si>
  <si>
    <t>8715034536</t>
  </si>
  <si>
    <t>10210</t>
  </si>
  <si>
    <t>10209</t>
  </si>
  <si>
    <t>6225</t>
  </si>
  <si>
    <t>36</t>
  </si>
  <si>
    <t>45</t>
  </si>
  <si>
    <t>5</t>
  </si>
  <si>
    <t>49</t>
  </si>
  <si>
    <t>3</t>
  </si>
  <si>
    <t>27</t>
  </si>
  <si>
    <t>134</t>
  </si>
  <si>
    <t>89</t>
  </si>
  <si>
    <t>55</t>
  </si>
  <si>
    <t>8715059659</t>
  </si>
  <si>
    <t>9</t>
  </si>
  <si>
    <t>ATMM003004</t>
  </si>
  <si>
    <t>ANNO 2015</t>
  </si>
  <si>
    <t>2015/48</t>
  </si>
  <si>
    <t>2015/18</t>
  </si>
  <si>
    <t>1129</t>
  </si>
  <si>
    <t>2901500026</t>
  </si>
  <si>
    <t>208</t>
  </si>
  <si>
    <t>575</t>
  </si>
  <si>
    <t>574</t>
  </si>
  <si>
    <t>21</t>
  </si>
  <si>
    <t>44</t>
  </si>
  <si>
    <t>115</t>
  </si>
  <si>
    <t>15</t>
  </si>
  <si>
    <t>739</t>
  </si>
  <si>
    <t>52</t>
  </si>
  <si>
    <t>51</t>
  </si>
  <si>
    <t>8715106224</t>
  </si>
  <si>
    <t>246</t>
  </si>
  <si>
    <t>170</t>
  </si>
  <si>
    <t>28</t>
  </si>
  <si>
    <t>157 PA</t>
  </si>
  <si>
    <t>78</t>
  </si>
  <si>
    <t>1170</t>
  </si>
  <si>
    <t>130</t>
  </si>
  <si>
    <t>8715115573</t>
  </si>
  <si>
    <t>106</t>
  </si>
  <si>
    <t>32</t>
  </si>
  <si>
    <t>103</t>
  </si>
  <si>
    <t>1500079</t>
  </si>
  <si>
    <t>2901500073</t>
  </si>
  <si>
    <t>7</t>
  </si>
  <si>
    <t>107</t>
  </si>
  <si>
    <t>19239</t>
  </si>
  <si>
    <t>4981</t>
  </si>
  <si>
    <t>141</t>
  </si>
  <si>
    <t>173</t>
  </si>
  <si>
    <t>6149</t>
  </si>
  <si>
    <t>158</t>
  </si>
  <si>
    <t>6/A</t>
  </si>
  <si>
    <t>116</t>
  </si>
  <si>
    <t>132</t>
  </si>
  <si>
    <t>133</t>
  </si>
  <si>
    <t>8715162037</t>
  </si>
  <si>
    <t>1103</t>
  </si>
  <si>
    <t>57</t>
  </si>
  <si>
    <t>144</t>
  </si>
  <si>
    <t>8715172683</t>
  </si>
  <si>
    <t>200</t>
  </si>
  <si>
    <t>205</t>
  </si>
  <si>
    <t>26</t>
  </si>
  <si>
    <t>3FE</t>
  </si>
  <si>
    <t>1294</t>
  </si>
  <si>
    <t>8715215097</t>
  </si>
  <si>
    <t>789</t>
  </si>
  <si>
    <t>267</t>
  </si>
  <si>
    <t>317</t>
  </si>
  <si>
    <t>318</t>
  </si>
  <si>
    <t>319</t>
  </si>
  <si>
    <t>163</t>
  </si>
  <si>
    <t>39PA</t>
  </si>
  <si>
    <t>20246</t>
  </si>
  <si>
    <t>5/04</t>
  </si>
  <si>
    <t>69</t>
  </si>
  <si>
    <t>193</t>
  </si>
  <si>
    <t>404</t>
  </si>
  <si>
    <t>1313</t>
  </si>
  <si>
    <t>8715270688</t>
  </si>
  <si>
    <t>189</t>
  </si>
  <si>
    <t>190</t>
  </si>
  <si>
    <t>1714</t>
  </si>
  <si>
    <t>59</t>
  </si>
  <si>
    <t>60</t>
  </si>
  <si>
    <t>8715307659</t>
  </si>
  <si>
    <t>236</t>
  </si>
  <si>
    <t>244</t>
  </si>
  <si>
    <t>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</si>
</sst>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dd/mm/yy;@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9"/>
      <color indexed="9"/>
      <name val="Calibri"/>
      <family val="2"/>
    </font>
    <font>
      <b/>
      <sz val="12"/>
      <color indexed="1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" xfId="1" applyFont="1" applyFill="1" applyBorder="1" applyAlignment="1">
      <alignment vertical="center"/>
    </xf>
    <xf numFmtId="43" fontId="0" fillId="0" borderId="2" xfId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vertical="center"/>
    </xf>
    <xf numFmtId="14" fontId="0" fillId="0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 wrapText="1"/>
    </xf>
    <xf numFmtId="49" fontId="0" fillId="0" borderId="1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64" fontId="0" fillId="3" borderId="1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14" fontId="7" fillId="0" borderId="26" xfId="0" applyNumberFormat="1" applyFont="1" applyBorder="1" applyAlignment="1">
      <alignment horizontal="center" vertical="center"/>
    </xf>
    <xf numFmtId="14" fontId="8" fillId="0" borderId="26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vertical="center"/>
    </xf>
    <xf numFmtId="165" fontId="7" fillId="0" borderId="26" xfId="0" applyNumberFormat="1" applyFont="1" applyBorder="1" applyAlignment="1">
      <alignment horizontal="right" vertical="center"/>
    </xf>
    <xf numFmtId="49" fontId="0" fillId="0" borderId="27" xfId="0" applyNumberFormat="1" applyFill="1" applyBorder="1" applyAlignment="1">
      <alignment vertical="center"/>
    </xf>
    <xf numFmtId="49" fontId="0" fillId="0" borderId="1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topLeftCell="A100" zoomScaleNormal="100" workbookViewId="0">
      <selection activeCell="H126" sqref="H126"/>
    </sheetView>
  </sheetViews>
  <sheetFormatPr defaultRowHeight="15" x14ac:dyDescent="0.25"/>
  <cols>
    <col min="1" max="1" width="16" style="1" customWidth="1"/>
    <col min="2" max="4" width="15.7109375" style="1" customWidth="1"/>
    <col min="5" max="5" width="11.5703125" style="1" customWidth="1"/>
    <col min="6" max="6" width="12.85546875" style="1" bestFit="1" customWidth="1"/>
    <col min="7" max="16384" width="9.140625" style="1"/>
  </cols>
  <sheetData>
    <row r="1" spans="1:6" x14ac:dyDescent="0.25">
      <c r="A1" s="31" t="s">
        <v>37</v>
      </c>
    </row>
    <row r="2" spans="1:6" ht="15.75" x14ac:dyDescent="0.25">
      <c r="A2" s="45" t="s">
        <v>38</v>
      </c>
    </row>
    <row r="3" spans="1:6" ht="24" customHeight="1" x14ac:dyDescent="0.25">
      <c r="A3" s="38" t="s">
        <v>1</v>
      </c>
      <c r="B3" s="39"/>
      <c r="C3" s="39"/>
      <c r="D3" s="40"/>
      <c r="E3" s="13"/>
      <c r="F3" s="14"/>
    </row>
    <row r="4" spans="1:6" ht="21.75" customHeight="1" x14ac:dyDescent="0.25">
      <c r="A4" s="41" t="s">
        <v>2</v>
      </c>
      <c r="B4" s="15" t="s">
        <v>5</v>
      </c>
      <c r="C4" s="43" t="s">
        <v>8</v>
      </c>
      <c r="D4" s="15" t="s">
        <v>9</v>
      </c>
      <c r="E4" s="34" t="s">
        <v>3</v>
      </c>
      <c r="F4" s="32" t="s">
        <v>10</v>
      </c>
    </row>
    <row r="5" spans="1:6" ht="21.75" customHeight="1" x14ac:dyDescent="0.25">
      <c r="A5" s="42"/>
      <c r="B5" s="16" t="s">
        <v>4</v>
      </c>
      <c r="C5" s="44"/>
      <c r="D5" s="16" t="s">
        <v>6</v>
      </c>
      <c r="E5" s="35"/>
      <c r="F5" s="33"/>
    </row>
    <row r="6" spans="1:6" x14ac:dyDescent="0.25">
      <c r="A6" s="29" t="s">
        <v>11</v>
      </c>
      <c r="B6" s="2">
        <v>2860</v>
      </c>
      <c r="C6" s="25">
        <v>42011</v>
      </c>
      <c r="D6" s="27">
        <v>42018</v>
      </c>
      <c r="E6" s="18">
        <f t="shared" ref="E6:E20" si="0">IF(AND(C6&lt;&gt;"",D6&lt;&gt;""),D6-C6,"")</f>
        <v>7</v>
      </c>
      <c r="F6" s="19">
        <f t="shared" ref="F6:F19" si="1">IF(AND(E6&lt;&gt;"",B6&lt;&gt;""),E6*B6,"")</f>
        <v>20020</v>
      </c>
    </row>
    <row r="7" spans="1:6" x14ac:dyDescent="0.25">
      <c r="A7" s="30" t="s">
        <v>12</v>
      </c>
      <c r="B7" s="3">
        <v>13151.6</v>
      </c>
      <c r="C7" s="25">
        <v>42022</v>
      </c>
      <c r="D7" s="27">
        <v>42018</v>
      </c>
      <c r="E7" s="20">
        <f t="shared" si="0"/>
        <v>-4</v>
      </c>
      <c r="F7" s="21">
        <f t="shared" si="1"/>
        <v>-52606.400000000001</v>
      </c>
    </row>
    <row r="8" spans="1:6" x14ac:dyDescent="0.25">
      <c r="A8" s="30" t="s">
        <v>13</v>
      </c>
      <c r="B8" s="3">
        <v>269</v>
      </c>
      <c r="C8" s="25">
        <v>42032</v>
      </c>
      <c r="D8" s="27">
        <v>42023</v>
      </c>
      <c r="E8" s="20">
        <f t="shared" si="0"/>
        <v>-9</v>
      </c>
      <c r="F8" s="21">
        <f t="shared" si="1"/>
        <v>-2421</v>
      </c>
    </row>
    <row r="9" spans="1:6" x14ac:dyDescent="0.25">
      <c r="A9" s="30" t="s">
        <v>14</v>
      </c>
      <c r="B9" s="3">
        <v>20.41</v>
      </c>
      <c r="C9" s="25">
        <v>42023</v>
      </c>
      <c r="D9" s="27">
        <v>42023</v>
      </c>
      <c r="E9" s="20">
        <f t="shared" si="0"/>
        <v>0</v>
      </c>
      <c r="F9" s="21">
        <f t="shared" si="1"/>
        <v>0</v>
      </c>
    </row>
    <row r="10" spans="1:6" x14ac:dyDescent="0.25">
      <c r="A10" s="30" t="s">
        <v>13</v>
      </c>
      <c r="B10" s="3">
        <v>1708</v>
      </c>
      <c r="C10" s="25">
        <v>42023</v>
      </c>
      <c r="D10" s="27">
        <v>42023</v>
      </c>
      <c r="E10" s="20">
        <f t="shared" si="0"/>
        <v>0</v>
      </c>
      <c r="F10" s="21">
        <f t="shared" si="1"/>
        <v>0</v>
      </c>
    </row>
    <row r="11" spans="1:6" x14ac:dyDescent="0.25">
      <c r="A11" s="30" t="s">
        <v>15</v>
      </c>
      <c r="B11" s="3">
        <v>270</v>
      </c>
      <c r="C11" s="25">
        <v>42032</v>
      </c>
      <c r="D11" s="27">
        <v>42023</v>
      </c>
      <c r="E11" s="20">
        <f t="shared" si="0"/>
        <v>-9</v>
      </c>
      <c r="F11" s="21">
        <f t="shared" si="1"/>
        <v>-2430</v>
      </c>
    </row>
    <row r="12" spans="1:6" x14ac:dyDescent="0.25">
      <c r="A12" s="30" t="s">
        <v>16</v>
      </c>
      <c r="B12" s="3">
        <v>309.08999999999997</v>
      </c>
      <c r="C12" s="25">
        <v>42047</v>
      </c>
      <c r="D12" s="27">
        <v>42039</v>
      </c>
      <c r="E12" s="20">
        <f t="shared" si="0"/>
        <v>-8</v>
      </c>
      <c r="F12" s="21">
        <f t="shared" si="1"/>
        <v>-2472.7199999999998</v>
      </c>
    </row>
    <row r="13" spans="1:6" x14ac:dyDescent="0.25">
      <c r="A13" s="30" t="s">
        <v>17</v>
      </c>
      <c r="B13" s="3">
        <v>300</v>
      </c>
      <c r="C13" s="25">
        <v>42057</v>
      </c>
      <c r="D13" s="27">
        <v>42044</v>
      </c>
      <c r="E13" s="20">
        <f t="shared" si="0"/>
        <v>-13</v>
      </c>
      <c r="F13" s="21">
        <f t="shared" si="1"/>
        <v>-3900</v>
      </c>
    </row>
    <row r="14" spans="1:6" x14ac:dyDescent="0.25">
      <c r="A14" s="30" t="s">
        <v>16</v>
      </c>
      <c r="B14" s="3">
        <v>345.45</v>
      </c>
      <c r="C14" s="25">
        <v>42060</v>
      </c>
      <c r="D14" s="28">
        <v>42047</v>
      </c>
      <c r="E14" s="20">
        <f t="shared" si="0"/>
        <v>-13</v>
      </c>
      <c r="F14" s="21">
        <f t="shared" si="1"/>
        <v>-4490.8499999999995</v>
      </c>
    </row>
    <row r="15" spans="1:6" x14ac:dyDescent="0.25">
      <c r="A15" s="30" t="s">
        <v>18</v>
      </c>
      <c r="B15" s="3">
        <v>3700</v>
      </c>
      <c r="C15" s="25">
        <v>42068</v>
      </c>
      <c r="D15" s="28">
        <v>42051</v>
      </c>
      <c r="E15" s="20">
        <f t="shared" si="0"/>
        <v>-17</v>
      </c>
      <c r="F15" s="21">
        <f t="shared" si="1"/>
        <v>-62900</v>
      </c>
    </row>
    <row r="16" spans="1:6" x14ac:dyDescent="0.25">
      <c r="A16" s="30" t="s">
        <v>19</v>
      </c>
      <c r="B16" s="3">
        <v>1700</v>
      </c>
      <c r="C16" s="25">
        <v>42075</v>
      </c>
      <c r="D16" s="28">
        <v>42051</v>
      </c>
      <c r="E16" s="20">
        <f t="shared" si="0"/>
        <v>-24</v>
      </c>
      <c r="F16" s="21">
        <f t="shared" si="1"/>
        <v>-40800</v>
      </c>
    </row>
    <row r="17" spans="1:6" x14ac:dyDescent="0.25">
      <c r="A17" s="30" t="s">
        <v>17</v>
      </c>
      <c r="B17" s="3">
        <v>6000</v>
      </c>
      <c r="C17" s="25">
        <v>42057</v>
      </c>
      <c r="D17" s="28">
        <v>42051</v>
      </c>
      <c r="E17" s="20">
        <f t="shared" si="0"/>
        <v>-6</v>
      </c>
      <c r="F17" s="21">
        <f t="shared" si="1"/>
        <v>-36000</v>
      </c>
    </row>
    <row r="18" spans="1:6" x14ac:dyDescent="0.25">
      <c r="A18" s="30" t="s">
        <v>20</v>
      </c>
      <c r="B18" s="3">
        <v>1700</v>
      </c>
      <c r="C18" s="25">
        <v>42071</v>
      </c>
      <c r="D18" s="28">
        <v>42061</v>
      </c>
      <c r="E18" s="20">
        <f t="shared" si="0"/>
        <v>-10</v>
      </c>
      <c r="F18" s="21">
        <f t="shared" si="1"/>
        <v>-17000</v>
      </c>
    </row>
    <row r="19" spans="1:6" x14ac:dyDescent="0.25">
      <c r="A19" s="30" t="s">
        <v>20</v>
      </c>
      <c r="B19" s="3">
        <v>280</v>
      </c>
      <c r="C19" s="25">
        <v>42071</v>
      </c>
      <c r="D19" s="28">
        <v>42061</v>
      </c>
      <c r="E19" s="20">
        <f t="shared" si="0"/>
        <v>-10</v>
      </c>
      <c r="F19" s="21">
        <f t="shared" si="1"/>
        <v>-2800</v>
      </c>
    </row>
    <row r="20" spans="1:6" x14ac:dyDescent="0.25">
      <c r="A20" s="30" t="s">
        <v>21</v>
      </c>
      <c r="B20" s="3">
        <v>21.09</v>
      </c>
      <c r="C20" s="25">
        <v>42086</v>
      </c>
      <c r="D20" s="28">
        <v>42061</v>
      </c>
      <c r="E20" s="20">
        <f t="shared" si="0"/>
        <v>-25</v>
      </c>
      <c r="F20" s="21">
        <f t="shared" ref="F20:F34" si="2">IF(AND(E20&lt;&gt;"",B20&lt;&gt;""),E20*B20,"")</f>
        <v>-527.25</v>
      </c>
    </row>
    <row r="21" spans="1:6" x14ac:dyDescent="0.25">
      <c r="A21" s="30" t="s">
        <v>22</v>
      </c>
      <c r="B21" s="3">
        <v>16.04</v>
      </c>
      <c r="C21" s="25">
        <v>42096</v>
      </c>
      <c r="D21" s="28">
        <v>42069</v>
      </c>
      <c r="E21" s="20">
        <f t="shared" ref="E21:E35" si="3">IF(AND(C21&lt;&gt;"",D21&lt;&gt;""),D21-C21,"")</f>
        <v>-27</v>
      </c>
      <c r="F21" s="21">
        <f t="shared" si="2"/>
        <v>-433.08</v>
      </c>
    </row>
    <row r="22" spans="1:6" x14ac:dyDescent="0.25">
      <c r="A22" s="30" t="s">
        <v>17</v>
      </c>
      <c r="B22" s="3">
        <v>2400</v>
      </c>
      <c r="C22" s="25">
        <v>42057</v>
      </c>
      <c r="D22" s="28">
        <v>42073</v>
      </c>
      <c r="E22" s="20">
        <f t="shared" si="3"/>
        <v>16</v>
      </c>
      <c r="F22" s="21">
        <f t="shared" si="2"/>
        <v>38400</v>
      </c>
    </row>
    <row r="23" spans="1:6" x14ac:dyDescent="0.25">
      <c r="A23" s="30" t="s">
        <v>23</v>
      </c>
      <c r="B23" s="3">
        <v>211.4</v>
      </c>
      <c r="C23" s="26">
        <v>42096</v>
      </c>
      <c r="D23" s="28">
        <v>42075</v>
      </c>
      <c r="E23" s="20">
        <f t="shared" si="3"/>
        <v>-21</v>
      </c>
      <c r="F23" s="21">
        <f t="shared" si="2"/>
        <v>-4439.4000000000005</v>
      </c>
    </row>
    <row r="24" spans="1:6" x14ac:dyDescent="0.25">
      <c r="A24" s="30" t="s">
        <v>24</v>
      </c>
      <c r="B24" s="3">
        <v>158.80000000000001</v>
      </c>
      <c r="C24" s="26">
        <v>42096</v>
      </c>
      <c r="D24" s="28">
        <v>42075</v>
      </c>
      <c r="E24" s="20">
        <f t="shared" si="3"/>
        <v>-21</v>
      </c>
      <c r="F24" s="21">
        <f t="shared" si="2"/>
        <v>-3334.8</v>
      </c>
    </row>
    <row r="25" spans="1:6" x14ac:dyDescent="0.25">
      <c r="A25" s="30" t="s">
        <v>25</v>
      </c>
      <c r="B25" s="3">
        <v>198.49</v>
      </c>
      <c r="C25" s="25">
        <v>42096</v>
      </c>
      <c r="D25" s="27">
        <v>42075</v>
      </c>
      <c r="E25" s="20">
        <f t="shared" si="3"/>
        <v>-21</v>
      </c>
      <c r="F25" s="21">
        <f t="shared" si="2"/>
        <v>-4168.29</v>
      </c>
    </row>
    <row r="26" spans="1:6" x14ac:dyDescent="0.25">
      <c r="A26" s="30" t="s">
        <v>26</v>
      </c>
      <c r="B26" s="3">
        <v>270</v>
      </c>
      <c r="C26" s="26">
        <v>42105</v>
      </c>
      <c r="D26" s="27">
        <v>42083</v>
      </c>
      <c r="E26" s="20">
        <f t="shared" si="3"/>
        <v>-22</v>
      </c>
      <c r="F26" s="21">
        <f t="shared" si="2"/>
        <v>-5940</v>
      </c>
    </row>
    <row r="27" spans="1:6" x14ac:dyDescent="0.25">
      <c r="A27" s="30" t="s">
        <v>27</v>
      </c>
      <c r="B27" s="3">
        <v>327.27</v>
      </c>
      <c r="C27" s="25">
        <v>42111</v>
      </c>
      <c r="D27" s="28">
        <v>42083</v>
      </c>
      <c r="E27" s="20">
        <f t="shared" si="3"/>
        <v>-28</v>
      </c>
      <c r="F27" s="21">
        <f t="shared" si="2"/>
        <v>-9163.56</v>
      </c>
    </row>
    <row r="28" spans="1:6" x14ac:dyDescent="0.25">
      <c r="A28" s="30" t="s">
        <v>28</v>
      </c>
      <c r="B28" s="3">
        <v>345.45</v>
      </c>
      <c r="C28" s="25">
        <v>42105</v>
      </c>
      <c r="D28" s="28">
        <v>42083</v>
      </c>
      <c r="E28" s="20">
        <f t="shared" si="3"/>
        <v>-22</v>
      </c>
      <c r="F28" s="21">
        <f t="shared" si="2"/>
        <v>-7599.9</v>
      </c>
    </row>
    <row r="29" spans="1:6" x14ac:dyDescent="0.25">
      <c r="A29" s="30" t="s">
        <v>29</v>
      </c>
      <c r="B29" s="3">
        <v>1218.18</v>
      </c>
      <c r="C29" s="25">
        <v>42111</v>
      </c>
      <c r="D29" s="28">
        <v>42083</v>
      </c>
      <c r="E29" s="20">
        <f t="shared" si="3"/>
        <v>-28</v>
      </c>
      <c r="F29" s="21">
        <f t="shared" si="2"/>
        <v>-34109.040000000001</v>
      </c>
    </row>
    <row r="30" spans="1:6" x14ac:dyDescent="0.25">
      <c r="A30" s="30" t="s">
        <v>30</v>
      </c>
      <c r="B30" s="3">
        <v>1773</v>
      </c>
      <c r="C30" s="25">
        <v>42110</v>
      </c>
      <c r="D30" s="27">
        <v>42083</v>
      </c>
      <c r="E30" s="20">
        <f t="shared" si="3"/>
        <v>-27</v>
      </c>
      <c r="F30" s="21">
        <f t="shared" si="2"/>
        <v>-47871</v>
      </c>
    </row>
    <row r="31" spans="1:6" x14ac:dyDescent="0.25">
      <c r="A31" s="30" t="s">
        <v>31</v>
      </c>
      <c r="B31" s="3">
        <v>600</v>
      </c>
      <c r="C31" s="25">
        <v>42111</v>
      </c>
      <c r="D31" s="27">
        <v>42086</v>
      </c>
      <c r="E31" s="20">
        <f t="shared" si="3"/>
        <v>-25</v>
      </c>
      <c r="F31" s="21">
        <f t="shared" si="2"/>
        <v>-15000</v>
      </c>
    </row>
    <row r="32" spans="1:6" x14ac:dyDescent="0.25">
      <c r="A32" s="30" t="s">
        <v>32</v>
      </c>
      <c r="B32" s="3">
        <v>2800</v>
      </c>
      <c r="C32" s="25">
        <v>42111</v>
      </c>
      <c r="D32" s="27">
        <v>42086</v>
      </c>
      <c r="E32" s="20">
        <f t="shared" si="3"/>
        <v>-25</v>
      </c>
      <c r="F32" s="21">
        <f t="shared" si="2"/>
        <v>-70000</v>
      </c>
    </row>
    <row r="33" spans="1:6" x14ac:dyDescent="0.25">
      <c r="A33" s="30" t="s">
        <v>33</v>
      </c>
      <c r="B33" s="3">
        <v>6000</v>
      </c>
      <c r="C33" s="25">
        <v>42096</v>
      </c>
      <c r="D33" s="27">
        <v>42086</v>
      </c>
      <c r="E33" s="20">
        <f t="shared" si="3"/>
        <v>-10</v>
      </c>
      <c r="F33" s="21">
        <f t="shared" si="2"/>
        <v>-60000</v>
      </c>
    </row>
    <row r="34" spans="1:6" x14ac:dyDescent="0.25">
      <c r="A34" s="30" t="s">
        <v>13</v>
      </c>
      <c r="B34" s="3">
        <v>465</v>
      </c>
      <c r="C34" s="25">
        <v>42112</v>
      </c>
      <c r="D34" s="27">
        <v>42086</v>
      </c>
      <c r="E34" s="20">
        <f t="shared" si="3"/>
        <v>-26</v>
      </c>
      <c r="F34" s="21">
        <f t="shared" si="2"/>
        <v>-12090</v>
      </c>
    </row>
    <row r="35" spans="1:6" x14ac:dyDescent="0.25">
      <c r="A35" s="30" t="s">
        <v>34</v>
      </c>
      <c r="B35" s="3">
        <v>758</v>
      </c>
      <c r="C35" s="25">
        <v>42112</v>
      </c>
      <c r="D35" s="27">
        <v>42089</v>
      </c>
      <c r="E35" s="20">
        <f t="shared" si="3"/>
        <v>-23</v>
      </c>
      <c r="F35" s="21">
        <f>IF(AND(E35&lt;&gt;"",B35&lt;&gt;""),E35*B35,"")</f>
        <v>-17434</v>
      </c>
    </row>
    <row r="36" spans="1:6" x14ac:dyDescent="0.25">
      <c r="A36" s="30" t="s">
        <v>29</v>
      </c>
      <c r="B36" s="3">
        <v>1700</v>
      </c>
      <c r="C36" s="25">
        <v>42105</v>
      </c>
      <c r="D36" s="27">
        <v>42089</v>
      </c>
      <c r="E36" s="20">
        <f>IF(AND(C36&lt;&gt;"",D36&lt;&gt;""),D36-C36,"")</f>
        <v>-16</v>
      </c>
      <c r="F36" s="21">
        <f>IF(AND(E36&lt;&gt;"",B36&lt;&gt;""),E36*B36,"")</f>
        <v>-27200</v>
      </c>
    </row>
    <row r="37" spans="1:6" x14ac:dyDescent="0.25">
      <c r="A37" s="30" t="s">
        <v>29</v>
      </c>
      <c r="B37" s="3">
        <v>1700</v>
      </c>
      <c r="C37" s="25">
        <v>42105</v>
      </c>
      <c r="D37" s="27">
        <v>42089</v>
      </c>
      <c r="E37" s="20">
        <f>IF(AND(C37&lt;&gt;"",D37&lt;&gt;""),D37-C37,"")</f>
        <v>-16</v>
      </c>
      <c r="F37" s="21">
        <f>IF(AND(E37&lt;&gt;"",B37&lt;&gt;""),E37*B37,"")</f>
        <v>-27200</v>
      </c>
    </row>
    <row r="38" spans="1:6" x14ac:dyDescent="0.25">
      <c r="A38" s="30" t="s">
        <v>35</v>
      </c>
      <c r="B38" s="3">
        <v>4.6100000000000003</v>
      </c>
      <c r="C38" s="25">
        <v>42113</v>
      </c>
      <c r="D38" s="27">
        <v>42089</v>
      </c>
      <c r="E38" s="20">
        <f>IF(AND(C38&lt;&gt;"",D38&lt;&gt;""),D38-C38,"")</f>
        <v>-24</v>
      </c>
      <c r="F38" s="21">
        <f>IF(AND(E38&lt;&gt;"",B38&lt;&gt;""),E38*B38,"")</f>
        <v>-110.64000000000001</v>
      </c>
    </row>
    <row r="39" spans="1:6" x14ac:dyDescent="0.25">
      <c r="A39" s="30" t="s">
        <v>36</v>
      </c>
      <c r="B39" s="3">
        <v>318.18</v>
      </c>
      <c r="C39" s="25">
        <v>42114</v>
      </c>
      <c r="D39" s="28">
        <v>42094</v>
      </c>
      <c r="E39" s="20">
        <v>-20</v>
      </c>
      <c r="F39" s="21">
        <v>-6363.6</v>
      </c>
    </row>
    <row r="40" spans="1:6" x14ac:dyDescent="0.25">
      <c r="A40" s="29" t="s">
        <v>39</v>
      </c>
      <c r="B40" s="2">
        <v>66.400000000000006</v>
      </c>
      <c r="C40" s="46">
        <v>42119</v>
      </c>
      <c r="D40" s="46">
        <v>42103</v>
      </c>
      <c r="E40" s="18">
        <f>IF(AND(C40&lt;&gt;"",D40&lt;&gt;""),D40-C40,"")</f>
        <v>-16</v>
      </c>
      <c r="F40" s="19">
        <f>IF(AND(E40&lt;&gt;"",B40&lt;&gt;""),E40*B40,"")</f>
        <v>-1062.4000000000001</v>
      </c>
    </row>
    <row r="41" spans="1:6" x14ac:dyDescent="0.25">
      <c r="A41" s="30" t="s">
        <v>40</v>
      </c>
      <c r="B41" s="3">
        <v>16.600000000000001</v>
      </c>
      <c r="C41" s="4">
        <v>42119</v>
      </c>
      <c r="D41" s="4">
        <v>42103</v>
      </c>
      <c r="E41" s="20">
        <f t="shared" ref="E41:E75" si="4">IF(AND(C41&lt;&gt;"",D41&lt;&gt;""),D41-C41,"")</f>
        <v>-16</v>
      </c>
      <c r="F41" s="21">
        <f t="shared" ref="F41:F75" si="5">IF(AND(E41&lt;&gt;"",B41&lt;&gt;""),E41*B41,"")</f>
        <v>-265.60000000000002</v>
      </c>
    </row>
    <row r="42" spans="1:6" x14ac:dyDescent="0.25">
      <c r="A42" s="30" t="s">
        <v>41</v>
      </c>
      <c r="B42" s="3">
        <v>2985</v>
      </c>
      <c r="C42" s="4">
        <v>42130</v>
      </c>
      <c r="D42" s="4">
        <v>42108</v>
      </c>
      <c r="E42" s="20">
        <f t="shared" si="4"/>
        <v>-22</v>
      </c>
      <c r="F42" s="21">
        <f t="shared" si="5"/>
        <v>-65670</v>
      </c>
    </row>
    <row r="43" spans="1:6" x14ac:dyDescent="0.25">
      <c r="A43" s="30" t="s">
        <v>42</v>
      </c>
      <c r="B43" s="3">
        <v>450</v>
      </c>
      <c r="C43" s="4">
        <v>42120</v>
      </c>
      <c r="D43" s="4">
        <v>42109</v>
      </c>
      <c r="E43" s="20">
        <f t="shared" si="4"/>
        <v>-11</v>
      </c>
      <c r="F43" s="21">
        <f t="shared" si="5"/>
        <v>-4950</v>
      </c>
    </row>
    <row r="44" spans="1:6" s="12" customFormat="1" ht="24" customHeight="1" x14ac:dyDescent="0.25">
      <c r="A44" s="30" t="s">
        <v>43</v>
      </c>
      <c r="B44" s="3">
        <v>1740</v>
      </c>
      <c r="C44" s="4">
        <v>42126</v>
      </c>
      <c r="D44" s="4">
        <v>42115</v>
      </c>
      <c r="E44" s="20">
        <f t="shared" si="4"/>
        <v>-11</v>
      </c>
      <c r="F44" s="21">
        <f t="shared" si="5"/>
        <v>-19140</v>
      </c>
    </row>
    <row r="45" spans="1:6" x14ac:dyDescent="0.25">
      <c r="A45" s="30" t="s">
        <v>44</v>
      </c>
      <c r="B45" s="3">
        <v>242.5</v>
      </c>
      <c r="C45" s="4">
        <v>42133</v>
      </c>
      <c r="D45" s="4">
        <v>42117</v>
      </c>
      <c r="E45" s="20">
        <f t="shared" si="4"/>
        <v>-16</v>
      </c>
      <c r="F45" s="21">
        <f t="shared" si="5"/>
        <v>-3880</v>
      </c>
    </row>
    <row r="46" spans="1:6" x14ac:dyDescent="0.25">
      <c r="A46" s="30" t="s">
        <v>45</v>
      </c>
      <c r="B46" s="3">
        <v>34.5</v>
      </c>
      <c r="C46" s="4">
        <v>42133</v>
      </c>
      <c r="D46" s="4">
        <v>42117</v>
      </c>
      <c r="E46" s="20">
        <f t="shared" si="4"/>
        <v>-16</v>
      </c>
      <c r="F46" s="21">
        <f t="shared" si="5"/>
        <v>-552</v>
      </c>
    </row>
    <row r="47" spans="1:6" ht="36" customHeight="1" x14ac:dyDescent="0.25">
      <c r="A47" s="30" t="s">
        <v>20</v>
      </c>
      <c r="B47" s="3">
        <v>700</v>
      </c>
      <c r="C47" s="4">
        <v>42139</v>
      </c>
      <c r="D47" s="4">
        <v>42117</v>
      </c>
      <c r="E47" s="20">
        <f t="shared" si="4"/>
        <v>-22</v>
      </c>
      <c r="F47" s="21">
        <f t="shared" si="5"/>
        <v>-15400</v>
      </c>
    </row>
    <row r="48" spans="1:6" x14ac:dyDescent="0.25">
      <c r="A48" s="30" t="s">
        <v>46</v>
      </c>
      <c r="B48" s="3">
        <v>87.28</v>
      </c>
      <c r="C48" s="4">
        <v>42139</v>
      </c>
      <c r="D48" s="4">
        <v>42117</v>
      </c>
      <c r="E48" s="20">
        <f t="shared" si="4"/>
        <v>-22</v>
      </c>
      <c r="F48" s="21">
        <f t="shared" si="5"/>
        <v>-1920.16</v>
      </c>
    </row>
    <row r="49" spans="1:6" x14ac:dyDescent="0.25">
      <c r="A49" s="30" t="s">
        <v>47</v>
      </c>
      <c r="B49" s="3">
        <v>1691.77</v>
      </c>
      <c r="C49" s="4">
        <v>42139</v>
      </c>
      <c r="D49" s="4">
        <v>42124</v>
      </c>
      <c r="E49" s="20">
        <f t="shared" si="4"/>
        <v>-15</v>
      </c>
      <c r="F49" s="21">
        <f t="shared" si="5"/>
        <v>-25376.55</v>
      </c>
    </row>
    <row r="50" spans="1:6" x14ac:dyDescent="0.25">
      <c r="A50" s="30" t="s">
        <v>48</v>
      </c>
      <c r="B50" s="3">
        <v>150</v>
      </c>
      <c r="C50" s="4">
        <v>42144</v>
      </c>
      <c r="D50" s="4">
        <v>42138</v>
      </c>
      <c r="E50" s="20">
        <f t="shared" si="4"/>
        <v>-6</v>
      </c>
      <c r="F50" s="21">
        <f t="shared" si="5"/>
        <v>-900</v>
      </c>
    </row>
    <row r="51" spans="1:6" x14ac:dyDescent="0.25">
      <c r="A51" s="30" t="s">
        <v>49</v>
      </c>
      <c r="B51" s="3">
        <v>800</v>
      </c>
      <c r="C51" s="4">
        <v>42165</v>
      </c>
      <c r="D51" s="4">
        <v>42138</v>
      </c>
      <c r="E51" s="20">
        <f t="shared" si="4"/>
        <v>-27</v>
      </c>
      <c r="F51" s="21">
        <f t="shared" si="5"/>
        <v>-21600</v>
      </c>
    </row>
    <row r="52" spans="1:6" x14ac:dyDescent="0.25">
      <c r="A52" s="30" t="s">
        <v>50</v>
      </c>
      <c r="B52" s="3">
        <v>205.33</v>
      </c>
      <c r="C52" s="4">
        <v>42165</v>
      </c>
      <c r="D52" s="4">
        <v>42138</v>
      </c>
      <c r="E52" s="20">
        <f t="shared" si="4"/>
        <v>-27</v>
      </c>
      <c r="F52" s="21">
        <f t="shared" si="5"/>
        <v>-5543.9100000000008</v>
      </c>
    </row>
    <row r="53" spans="1:6" x14ac:dyDescent="0.25">
      <c r="A53" s="30" t="s">
        <v>51</v>
      </c>
      <c r="B53" s="3">
        <v>630</v>
      </c>
      <c r="C53" s="4">
        <v>42166</v>
      </c>
      <c r="D53" s="4">
        <v>42138</v>
      </c>
      <c r="E53" s="20">
        <f t="shared" si="4"/>
        <v>-28</v>
      </c>
      <c r="F53" s="21">
        <f t="shared" si="5"/>
        <v>-17640</v>
      </c>
    </row>
    <row r="54" spans="1:6" x14ac:dyDescent="0.25">
      <c r="A54" s="30" t="s">
        <v>52</v>
      </c>
      <c r="B54" s="3">
        <v>363.64</v>
      </c>
      <c r="C54" s="4">
        <v>42165</v>
      </c>
      <c r="D54" s="47">
        <v>42138</v>
      </c>
      <c r="E54" s="20">
        <f t="shared" si="4"/>
        <v>-27</v>
      </c>
      <c r="F54" s="21">
        <f t="shared" si="5"/>
        <v>-9818.2799999999988</v>
      </c>
    </row>
    <row r="55" spans="1:6" x14ac:dyDescent="0.25">
      <c r="A55" s="30" t="s">
        <v>53</v>
      </c>
      <c r="B55" s="3">
        <v>24.84</v>
      </c>
      <c r="C55" s="4">
        <v>42167</v>
      </c>
      <c r="D55" s="4">
        <v>42138</v>
      </c>
      <c r="E55" s="20">
        <f t="shared" si="4"/>
        <v>-29</v>
      </c>
      <c r="F55" s="21">
        <f t="shared" si="5"/>
        <v>-720.36</v>
      </c>
    </row>
    <row r="56" spans="1:6" x14ac:dyDescent="0.25">
      <c r="A56" s="30" t="s">
        <v>54</v>
      </c>
      <c r="B56" s="3">
        <v>1040</v>
      </c>
      <c r="C56" s="4">
        <v>42150</v>
      </c>
      <c r="D56" s="4">
        <v>42138</v>
      </c>
      <c r="E56" s="20">
        <f t="shared" si="4"/>
        <v>-12</v>
      </c>
      <c r="F56" s="21">
        <f t="shared" si="5"/>
        <v>-12480</v>
      </c>
    </row>
    <row r="57" spans="1:6" x14ac:dyDescent="0.25">
      <c r="A57" s="30" t="s">
        <v>55</v>
      </c>
      <c r="B57" s="3">
        <v>484</v>
      </c>
      <c r="C57" s="4">
        <v>42166</v>
      </c>
      <c r="D57" s="4">
        <v>42151</v>
      </c>
      <c r="E57" s="20">
        <f t="shared" si="4"/>
        <v>-15</v>
      </c>
      <c r="F57" s="21">
        <f t="shared" si="5"/>
        <v>-7260</v>
      </c>
    </row>
    <row r="58" spans="1:6" x14ac:dyDescent="0.25">
      <c r="A58" s="30" t="s">
        <v>56</v>
      </c>
      <c r="B58" s="3">
        <v>527.27</v>
      </c>
      <c r="C58" s="4">
        <v>42172</v>
      </c>
      <c r="D58" s="4">
        <v>42151</v>
      </c>
      <c r="E58" s="20">
        <f t="shared" si="4"/>
        <v>-21</v>
      </c>
      <c r="F58" s="21">
        <f t="shared" si="5"/>
        <v>-11072.67</v>
      </c>
    </row>
    <row r="59" spans="1:6" x14ac:dyDescent="0.25">
      <c r="A59" s="30" t="s">
        <v>57</v>
      </c>
      <c r="B59" s="3">
        <v>210</v>
      </c>
      <c r="C59" s="4">
        <v>42165</v>
      </c>
      <c r="D59" s="4">
        <v>42153</v>
      </c>
      <c r="E59" s="20">
        <f t="shared" si="4"/>
        <v>-12</v>
      </c>
      <c r="F59" s="21">
        <f t="shared" si="5"/>
        <v>-2520</v>
      </c>
    </row>
    <row r="60" spans="1:6" x14ac:dyDescent="0.25">
      <c r="A60" s="30" t="s">
        <v>58</v>
      </c>
      <c r="B60" s="3">
        <v>318.18</v>
      </c>
      <c r="C60" s="4">
        <v>42165</v>
      </c>
      <c r="D60" s="4">
        <v>42167</v>
      </c>
      <c r="E60" s="20">
        <f t="shared" si="4"/>
        <v>2</v>
      </c>
      <c r="F60" s="21">
        <f t="shared" si="5"/>
        <v>636.36</v>
      </c>
    </row>
    <row r="61" spans="1:6" x14ac:dyDescent="0.25">
      <c r="A61" s="30" t="s">
        <v>59</v>
      </c>
      <c r="B61" s="3">
        <v>6966</v>
      </c>
      <c r="C61" s="4">
        <v>42165</v>
      </c>
      <c r="D61" s="4">
        <v>42167</v>
      </c>
      <c r="E61" s="20">
        <f t="shared" si="4"/>
        <v>2</v>
      </c>
      <c r="F61" s="21">
        <f t="shared" si="5"/>
        <v>13932</v>
      </c>
    </row>
    <row r="62" spans="1:6" x14ac:dyDescent="0.25">
      <c r="A62" s="30" t="s">
        <v>60</v>
      </c>
      <c r="B62" s="3">
        <v>509.09</v>
      </c>
      <c r="C62" s="4">
        <v>42192</v>
      </c>
      <c r="D62" s="4">
        <v>42168</v>
      </c>
      <c r="E62" s="20">
        <f t="shared" si="4"/>
        <v>-24</v>
      </c>
      <c r="F62" s="21">
        <f t="shared" si="5"/>
        <v>-12218.16</v>
      </c>
    </row>
    <row r="63" spans="1:6" x14ac:dyDescent="0.25">
      <c r="A63" s="30" t="s">
        <v>61</v>
      </c>
      <c r="B63" s="3">
        <v>41.57</v>
      </c>
      <c r="C63" s="4">
        <v>42192</v>
      </c>
      <c r="D63" s="4">
        <v>42170</v>
      </c>
      <c r="E63" s="20">
        <f t="shared" si="4"/>
        <v>-22</v>
      </c>
      <c r="F63" s="21">
        <f t="shared" si="5"/>
        <v>-914.54</v>
      </c>
    </row>
    <row r="64" spans="1:6" x14ac:dyDescent="0.25">
      <c r="A64" s="30" t="s">
        <v>62</v>
      </c>
      <c r="B64" s="3">
        <v>254.55</v>
      </c>
      <c r="C64" s="4">
        <v>42192</v>
      </c>
      <c r="D64" s="4">
        <v>42170</v>
      </c>
      <c r="E64" s="20">
        <f t="shared" si="4"/>
        <v>-22</v>
      </c>
      <c r="F64" s="21">
        <f t="shared" si="5"/>
        <v>-5600.1</v>
      </c>
    </row>
    <row r="65" spans="1:6" x14ac:dyDescent="0.25">
      <c r="A65" s="30" t="s">
        <v>63</v>
      </c>
      <c r="B65" s="3">
        <v>381.82</v>
      </c>
      <c r="C65" s="4">
        <v>42179</v>
      </c>
      <c r="D65" s="4">
        <v>42170</v>
      </c>
      <c r="E65" s="20">
        <f t="shared" si="4"/>
        <v>-9</v>
      </c>
      <c r="F65" s="21">
        <f t="shared" si="5"/>
        <v>-3436.38</v>
      </c>
    </row>
    <row r="66" spans="1:6" x14ac:dyDescent="0.25">
      <c r="A66" s="30" t="s">
        <v>64</v>
      </c>
      <c r="B66" s="3">
        <v>3863.64</v>
      </c>
      <c r="C66" s="4">
        <v>42192</v>
      </c>
      <c r="D66" s="4">
        <v>42172</v>
      </c>
      <c r="E66" s="20">
        <f t="shared" si="4"/>
        <v>-20</v>
      </c>
      <c r="F66" s="21">
        <f t="shared" si="5"/>
        <v>-77272.800000000003</v>
      </c>
    </row>
    <row r="67" spans="1:6" x14ac:dyDescent="0.25">
      <c r="A67" s="30" t="s">
        <v>65</v>
      </c>
      <c r="B67" s="3">
        <v>109.84</v>
      </c>
      <c r="C67" s="4">
        <v>42193</v>
      </c>
      <c r="D67" s="4">
        <v>42173</v>
      </c>
      <c r="E67" s="20">
        <f t="shared" si="4"/>
        <v>-20</v>
      </c>
      <c r="F67" s="21">
        <f t="shared" si="5"/>
        <v>-2196.8000000000002</v>
      </c>
    </row>
    <row r="68" spans="1:6" x14ac:dyDescent="0.25">
      <c r="A68" s="30" t="s">
        <v>66</v>
      </c>
      <c r="B68" s="3">
        <v>772.73</v>
      </c>
      <c r="C68" s="4">
        <v>42193</v>
      </c>
      <c r="D68" s="4">
        <v>42174</v>
      </c>
      <c r="E68" s="20">
        <f t="shared" si="4"/>
        <v>-19</v>
      </c>
      <c r="F68" s="21">
        <f t="shared" si="5"/>
        <v>-14681.87</v>
      </c>
    </row>
    <row r="69" spans="1:6" x14ac:dyDescent="0.25">
      <c r="A69" s="30" t="s">
        <v>67</v>
      </c>
      <c r="B69" s="3">
        <v>842.37</v>
      </c>
      <c r="C69" s="4">
        <v>42204</v>
      </c>
      <c r="D69" s="4">
        <v>42177</v>
      </c>
      <c r="E69" s="20">
        <f t="shared" si="4"/>
        <v>-27</v>
      </c>
      <c r="F69" s="21">
        <f t="shared" si="5"/>
        <v>-22743.99</v>
      </c>
    </row>
    <row r="70" spans="1:6" x14ac:dyDescent="0.25">
      <c r="A70" s="30" t="s">
        <v>68</v>
      </c>
      <c r="B70" s="3">
        <v>148.18</v>
      </c>
      <c r="C70" s="4">
        <v>42204</v>
      </c>
      <c r="D70" s="4">
        <v>42178</v>
      </c>
      <c r="E70" s="20">
        <f t="shared" si="4"/>
        <v>-26</v>
      </c>
      <c r="F70" s="21">
        <f t="shared" si="5"/>
        <v>-3852.6800000000003</v>
      </c>
    </row>
    <row r="71" spans="1:6" x14ac:dyDescent="0.25">
      <c r="A71" s="30" t="s">
        <v>69</v>
      </c>
      <c r="B71" s="3">
        <v>86</v>
      </c>
      <c r="C71" s="4">
        <v>42195</v>
      </c>
      <c r="D71" s="4">
        <v>42179</v>
      </c>
      <c r="E71" s="20">
        <f t="shared" si="4"/>
        <v>-16</v>
      </c>
      <c r="F71" s="21">
        <f t="shared" si="5"/>
        <v>-1376</v>
      </c>
    </row>
    <row r="72" spans="1:6" x14ac:dyDescent="0.25">
      <c r="A72" s="30" t="s">
        <v>70</v>
      </c>
      <c r="B72" s="3">
        <v>57.8</v>
      </c>
      <c r="C72" s="4">
        <v>42192</v>
      </c>
      <c r="D72" s="4">
        <v>42180</v>
      </c>
      <c r="E72" s="20">
        <f t="shared" si="4"/>
        <v>-12</v>
      </c>
      <c r="F72" s="21">
        <f t="shared" si="5"/>
        <v>-693.59999999999991</v>
      </c>
    </row>
    <row r="73" spans="1:6" x14ac:dyDescent="0.25">
      <c r="A73" s="30" t="s">
        <v>71</v>
      </c>
      <c r="B73" s="3">
        <v>527.27</v>
      </c>
      <c r="C73" s="4">
        <v>42203</v>
      </c>
      <c r="D73" s="4">
        <v>42184</v>
      </c>
      <c r="E73" s="20">
        <f t="shared" si="4"/>
        <v>-19</v>
      </c>
      <c r="F73" s="21">
        <f t="shared" si="5"/>
        <v>-10018.129999999999</v>
      </c>
    </row>
    <row r="74" spans="1:6" x14ac:dyDescent="0.25">
      <c r="A74" s="30" t="s">
        <v>72</v>
      </c>
      <c r="B74" s="3">
        <v>9474</v>
      </c>
      <c r="C74" s="4">
        <v>42209</v>
      </c>
      <c r="D74" s="4">
        <v>42184</v>
      </c>
      <c r="E74" s="20">
        <f t="shared" si="4"/>
        <v>-25</v>
      </c>
      <c r="F74" s="21">
        <f t="shared" si="5"/>
        <v>-236850</v>
      </c>
    </row>
    <row r="75" spans="1:6" x14ac:dyDescent="0.25">
      <c r="A75" s="30" t="s">
        <v>73</v>
      </c>
      <c r="B75" s="3">
        <v>57.8</v>
      </c>
      <c r="C75" s="4">
        <v>42193</v>
      </c>
      <c r="D75" s="4">
        <v>42173</v>
      </c>
      <c r="E75" s="20">
        <f t="shared" si="4"/>
        <v>-20</v>
      </c>
      <c r="F75" s="21">
        <f t="shared" si="5"/>
        <v>-1156</v>
      </c>
    </row>
    <row r="76" spans="1:6" x14ac:dyDescent="0.25">
      <c r="A76" s="29" t="s">
        <v>74</v>
      </c>
      <c r="B76" s="2">
        <v>836.36</v>
      </c>
      <c r="C76" s="46">
        <v>42239</v>
      </c>
      <c r="D76" s="46">
        <v>42194</v>
      </c>
      <c r="E76" s="18">
        <f>IF(AND(C76&lt;&gt;"",D76&lt;&gt;""),D76-C76,"")</f>
        <v>-45</v>
      </c>
      <c r="F76" s="19">
        <f>IF(AND(E76&lt;&gt;"",B76&lt;&gt;""),E76*B76,"")</f>
        <v>-37636.199999999997</v>
      </c>
    </row>
    <row r="77" spans="1:6" x14ac:dyDescent="0.25">
      <c r="A77" s="30" t="s">
        <v>75</v>
      </c>
      <c r="B77" s="3">
        <v>240</v>
      </c>
      <c r="C77" s="4">
        <v>42209</v>
      </c>
      <c r="D77" s="4">
        <v>42198</v>
      </c>
      <c r="E77" s="20">
        <f t="shared" ref="E77:E120" si="6">IF(AND(C77&lt;&gt;"",D77&lt;&gt;""),D77-C77,"")</f>
        <v>-11</v>
      </c>
      <c r="F77" s="21">
        <f t="shared" ref="F77:F120" si="7">IF(AND(E77&lt;&gt;"",B77&lt;&gt;""),E77*B77,"")</f>
        <v>-2640</v>
      </c>
    </row>
    <row r="78" spans="1:6" x14ac:dyDescent="0.25">
      <c r="A78" s="30" t="s">
        <v>48</v>
      </c>
      <c r="B78" s="3">
        <v>430</v>
      </c>
      <c r="C78" s="4">
        <v>42222</v>
      </c>
      <c r="D78" s="4">
        <v>42202</v>
      </c>
      <c r="E78" s="20">
        <f t="shared" si="6"/>
        <v>-20</v>
      </c>
      <c r="F78" s="21">
        <f t="shared" si="7"/>
        <v>-8600</v>
      </c>
    </row>
    <row r="79" spans="1:6" x14ac:dyDescent="0.25">
      <c r="A79" s="30" t="s">
        <v>76</v>
      </c>
      <c r="B79" s="3">
        <v>1350</v>
      </c>
      <c r="C79" s="4">
        <v>42222</v>
      </c>
      <c r="D79" s="4">
        <v>42202</v>
      </c>
      <c r="E79" s="20">
        <f t="shared" si="6"/>
        <v>-20</v>
      </c>
      <c r="F79" s="21">
        <f t="shared" si="7"/>
        <v>-27000</v>
      </c>
    </row>
    <row r="80" spans="1:6" x14ac:dyDescent="0.25">
      <c r="A80" s="30" t="s">
        <v>30</v>
      </c>
      <c r="B80" s="3">
        <v>1350</v>
      </c>
      <c r="C80" s="4">
        <v>42225</v>
      </c>
      <c r="D80" s="4">
        <v>42202</v>
      </c>
      <c r="E80" s="20">
        <f t="shared" si="6"/>
        <v>-23</v>
      </c>
      <c r="F80" s="21">
        <f t="shared" si="7"/>
        <v>-31050</v>
      </c>
    </row>
    <row r="81" spans="1:6" x14ac:dyDescent="0.25">
      <c r="A81" s="30" t="s">
        <v>77</v>
      </c>
      <c r="B81" s="3">
        <v>110</v>
      </c>
      <c r="C81" s="4">
        <v>42225</v>
      </c>
      <c r="D81" s="4">
        <v>42202</v>
      </c>
      <c r="E81" s="20">
        <f t="shared" si="6"/>
        <v>-23</v>
      </c>
      <c r="F81" s="21">
        <f t="shared" si="7"/>
        <v>-2530</v>
      </c>
    </row>
    <row r="82" spans="1:6" x14ac:dyDescent="0.25">
      <c r="A82" s="30" t="s">
        <v>62</v>
      </c>
      <c r="B82" s="3">
        <v>1088.6600000000001</v>
      </c>
      <c r="C82" s="4">
        <v>42222</v>
      </c>
      <c r="D82" s="4">
        <v>42212</v>
      </c>
      <c r="E82" s="20">
        <f t="shared" si="6"/>
        <v>-10</v>
      </c>
      <c r="F82" s="21">
        <f t="shared" si="7"/>
        <v>-10886.6</v>
      </c>
    </row>
    <row r="83" spans="1:6" x14ac:dyDescent="0.25">
      <c r="A83" s="30" t="s">
        <v>78</v>
      </c>
      <c r="B83" s="3">
        <v>16.600000000000001</v>
      </c>
      <c r="C83" s="4">
        <v>42222</v>
      </c>
      <c r="D83" s="4">
        <v>42212</v>
      </c>
      <c r="E83" s="20">
        <f t="shared" si="6"/>
        <v>-10</v>
      </c>
      <c r="F83" s="21">
        <f t="shared" si="7"/>
        <v>-166</v>
      </c>
    </row>
    <row r="84" spans="1:6" x14ac:dyDescent="0.25">
      <c r="A84" s="30" t="s">
        <v>79</v>
      </c>
      <c r="B84" s="3">
        <v>34.97</v>
      </c>
      <c r="C84" s="4">
        <v>42232</v>
      </c>
      <c r="D84" s="4">
        <v>42212</v>
      </c>
      <c r="E84" s="20">
        <f t="shared" si="6"/>
        <v>-20</v>
      </c>
      <c r="F84" s="21">
        <f t="shared" si="7"/>
        <v>-699.4</v>
      </c>
    </row>
    <row r="85" spans="1:6" x14ac:dyDescent="0.25">
      <c r="A85" s="30" t="s">
        <v>80</v>
      </c>
      <c r="B85" s="3">
        <v>315.39999999999998</v>
      </c>
      <c r="C85" s="4">
        <v>42225</v>
      </c>
      <c r="D85" s="4">
        <v>42212</v>
      </c>
      <c r="E85" s="20">
        <f t="shared" si="6"/>
        <v>-13</v>
      </c>
      <c r="F85" s="21">
        <f t="shared" si="7"/>
        <v>-4100.2</v>
      </c>
    </row>
    <row r="86" spans="1:6" x14ac:dyDescent="0.25">
      <c r="A86" s="30" t="s">
        <v>81</v>
      </c>
      <c r="B86" s="3">
        <v>1500</v>
      </c>
      <c r="C86" s="4">
        <v>42243</v>
      </c>
      <c r="D86" s="4">
        <v>42219</v>
      </c>
      <c r="E86" s="20">
        <f t="shared" si="6"/>
        <v>-24</v>
      </c>
      <c r="F86" s="21">
        <f t="shared" si="7"/>
        <v>-36000</v>
      </c>
    </row>
    <row r="87" spans="1:6" x14ac:dyDescent="0.25">
      <c r="A87" s="30" t="s">
        <v>82</v>
      </c>
      <c r="B87" s="3">
        <v>55</v>
      </c>
      <c r="C87" s="4">
        <v>42243</v>
      </c>
      <c r="D87" s="4">
        <v>42219</v>
      </c>
      <c r="E87" s="20">
        <f t="shared" si="6"/>
        <v>-24</v>
      </c>
      <c r="F87" s="21">
        <f t="shared" si="7"/>
        <v>-1320</v>
      </c>
    </row>
    <row r="88" spans="1:6" x14ac:dyDescent="0.25">
      <c r="A88" s="30" t="s">
        <v>83</v>
      </c>
      <c r="B88" s="3">
        <v>27.44</v>
      </c>
      <c r="C88" s="4">
        <v>42243</v>
      </c>
      <c r="D88" s="4">
        <v>42219</v>
      </c>
      <c r="E88" s="20">
        <f t="shared" si="6"/>
        <v>-24</v>
      </c>
      <c r="F88" s="21">
        <f t="shared" si="7"/>
        <v>-658.56000000000006</v>
      </c>
    </row>
    <row r="89" spans="1:6" x14ac:dyDescent="0.25">
      <c r="A89" s="30" t="s">
        <v>84</v>
      </c>
      <c r="B89" s="3">
        <v>309.08999999999997</v>
      </c>
      <c r="C89" s="4">
        <v>42243</v>
      </c>
      <c r="D89" s="4">
        <v>42219</v>
      </c>
      <c r="E89" s="20">
        <f t="shared" si="6"/>
        <v>-24</v>
      </c>
      <c r="F89" s="21">
        <f t="shared" si="7"/>
        <v>-7418.16</v>
      </c>
    </row>
    <row r="90" spans="1:6" x14ac:dyDescent="0.25">
      <c r="A90" s="30" t="s">
        <v>85</v>
      </c>
      <c r="B90" s="3">
        <v>1909.09</v>
      </c>
      <c r="C90" s="4">
        <v>42243</v>
      </c>
      <c r="D90" s="47">
        <v>42219</v>
      </c>
      <c r="E90" s="20">
        <f t="shared" si="6"/>
        <v>-24</v>
      </c>
      <c r="F90" s="21">
        <f t="shared" si="7"/>
        <v>-45818.159999999996</v>
      </c>
    </row>
    <row r="91" spans="1:6" x14ac:dyDescent="0.25">
      <c r="A91" s="30" t="s">
        <v>30</v>
      </c>
      <c r="B91" s="3">
        <v>846</v>
      </c>
      <c r="C91" s="4">
        <v>42243</v>
      </c>
      <c r="D91" s="4">
        <v>42219</v>
      </c>
      <c r="E91" s="20">
        <f t="shared" si="6"/>
        <v>-24</v>
      </c>
      <c r="F91" s="21">
        <f t="shared" si="7"/>
        <v>-20304</v>
      </c>
    </row>
    <row r="92" spans="1:6" x14ac:dyDescent="0.25">
      <c r="A92" s="30" t="s">
        <v>86</v>
      </c>
      <c r="B92" s="3">
        <v>630</v>
      </c>
      <c r="C92" s="4">
        <v>42263</v>
      </c>
      <c r="D92" s="4">
        <v>42235</v>
      </c>
      <c r="E92" s="20">
        <f t="shared" si="6"/>
        <v>-28</v>
      </c>
      <c r="F92" s="21">
        <f t="shared" si="7"/>
        <v>-17640</v>
      </c>
    </row>
    <row r="93" spans="1:6" x14ac:dyDescent="0.25">
      <c r="A93" s="30" t="s">
        <v>31</v>
      </c>
      <c r="B93" s="3">
        <v>55</v>
      </c>
      <c r="C93" s="4">
        <v>42263</v>
      </c>
      <c r="D93" s="4">
        <v>42235</v>
      </c>
      <c r="E93" s="20">
        <f t="shared" si="6"/>
        <v>-28</v>
      </c>
      <c r="F93" s="21">
        <f t="shared" si="7"/>
        <v>-1540</v>
      </c>
    </row>
    <row r="94" spans="1:6" x14ac:dyDescent="0.25">
      <c r="A94" s="30" t="s">
        <v>87</v>
      </c>
      <c r="B94" s="3">
        <v>275</v>
      </c>
      <c r="C94" s="4">
        <v>42263</v>
      </c>
      <c r="D94" s="4">
        <v>42241</v>
      </c>
      <c r="E94" s="20">
        <f t="shared" si="6"/>
        <v>-22</v>
      </c>
      <c r="F94" s="21">
        <f t="shared" si="7"/>
        <v>-6050</v>
      </c>
    </row>
    <row r="95" spans="1:6" x14ac:dyDescent="0.25">
      <c r="A95" s="30" t="s">
        <v>88</v>
      </c>
      <c r="B95" s="3">
        <v>364</v>
      </c>
      <c r="C95" s="4">
        <v>42280</v>
      </c>
      <c r="D95" s="4">
        <v>42258</v>
      </c>
      <c r="E95" s="20">
        <f t="shared" si="6"/>
        <v>-22</v>
      </c>
      <c r="F95" s="21">
        <f t="shared" si="7"/>
        <v>-8008</v>
      </c>
    </row>
    <row r="96" spans="1:6" x14ac:dyDescent="0.25">
      <c r="A96" s="30" t="s">
        <v>89</v>
      </c>
      <c r="B96" s="3">
        <v>0.81</v>
      </c>
      <c r="C96" s="4">
        <v>42297</v>
      </c>
      <c r="D96" s="4">
        <v>42269</v>
      </c>
      <c r="E96" s="20">
        <f t="shared" si="6"/>
        <v>-28</v>
      </c>
      <c r="F96" s="21">
        <f t="shared" si="7"/>
        <v>-22.68</v>
      </c>
    </row>
    <row r="97" spans="1:6" x14ac:dyDescent="0.25">
      <c r="A97" s="30" t="s">
        <v>90</v>
      </c>
      <c r="B97" s="3">
        <v>221.9</v>
      </c>
      <c r="C97" s="4">
        <v>42297</v>
      </c>
      <c r="D97" s="4">
        <v>42269</v>
      </c>
      <c r="E97" s="20">
        <f t="shared" si="6"/>
        <v>-28</v>
      </c>
      <c r="F97" s="21">
        <f t="shared" si="7"/>
        <v>-6213.2</v>
      </c>
    </row>
    <row r="98" spans="1:6" x14ac:dyDescent="0.25">
      <c r="A98" s="30" t="s">
        <v>91</v>
      </c>
      <c r="B98" s="3">
        <v>450</v>
      </c>
      <c r="C98" s="4">
        <v>42297</v>
      </c>
      <c r="D98" s="4">
        <v>42269</v>
      </c>
      <c r="E98" s="20">
        <f t="shared" si="6"/>
        <v>-28</v>
      </c>
      <c r="F98" s="21">
        <f t="shared" si="7"/>
        <v>-12600</v>
      </c>
    </row>
    <row r="99" spans="1:6" x14ac:dyDescent="0.25">
      <c r="A99" s="30" t="s">
        <v>92</v>
      </c>
      <c r="B99" s="3">
        <v>2520</v>
      </c>
      <c r="C99" s="4">
        <v>42299</v>
      </c>
      <c r="D99" s="4">
        <v>42270</v>
      </c>
      <c r="E99" s="20">
        <f t="shared" si="6"/>
        <v>-29</v>
      </c>
      <c r="F99" s="21">
        <f t="shared" si="7"/>
        <v>-73080</v>
      </c>
    </row>
    <row r="100" spans="1:6" x14ac:dyDescent="0.25">
      <c r="A100" s="30" t="s">
        <v>93</v>
      </c>
      <c r="B100" s="3">
        <v>1855</v>
      </c>
      <c r="C100" s="4">
        <v>42299</v>
      </c>
      <c r="D100" s="4">
        <v>42270</v>
      </c>
      <c r="E100" s="20">
        <f t="shared" si="6"/>
        <v>-29</v>
      </c>
      <c r="F100" s="21">
        <f t="shared" si="7"/>
        <v>-53795</v>
      </c>
    </row>
    <row r="101" spans="1:6" x14ac:dyDescent="0.25">
      <c r="A101" s="30" t="s">
        <v>94</v>
      </c>
      <c r="B101" s="3">
        <v>2240</v>
      </c>
      <c r="C101" s="4">
        <v>42299</v>
      </c>
      <c r="D101" s="4">
        <v>42270</v>
      </c>
      <c r="E101" s="20">
        <f t="shared" si="6"/>
        <v>-29</v>
      </c>
      <c r="F101" s="21">
        <f t="shared" si="7"/>
        <v>-64960</v>
      </c>
    </row>
    <row r="102" spans="1:6" x14ac:dyDescent="0.25">
      <c r="A102" s="30" t="s">
        <v>95</v>
      </c>
      <c r="B102" s="3">
        <v>1700</v>
      </c>
      <c r="C102" s="4">
        <v>42305</v>
      </c>
      <c r="D102" s="4">
        <v>42292</v>
      </c>
      <c r="E102" s="20">
        <f t="shared" si="6"/>
        <v>-13</v>
      </c>
      <c r="F102" s="21">
        <f t="shared" si="7"/>
        <v>-22100</v>
      </c>
    </row>
    <row r="103" spans="1:6" x14ac:dyDescent="0.25">
      <c r="A103" s="30" t="s">
        <v>96</v>
      </c>
      <c r="B103" s="3">
        <v>60</v>
      </c>
      <c r="C103" s="4">
        <v>42320</v>
      </c>
      <c r="D103" s="4">
        <v>42292</v>
      </c>
      <c r="E103" s="20">
        <f t="shared" si="6"/>
        <v>-28</v>
      </c>
      <c r="F103" s="21">
        <f t="shared" si="7"/>
        <v>-1680</v>
      </c>
    </row>
    <row r="104" spans="1:6" x14ac:dyDescent="0.25">
      <c r="A104" s="30" t="s">
        <v>97</v>
      </c>
      <c r="B104" s="3">
        <v>384.66</v>
      </c>
      <c r="C104" s="4">
        <v>42320</v>
      </c>
      <c r="D104" s="4">
        <v>42292</v>
      </c>
      <c r="E104" s="20">
        <f t="shared" si="6"/>
        <v>-28</v>
      </c>
      <c r="F104" s="21">
        <f t="shared" si="7"/>
        <v>-10770.480000000001</v>
      </c>
    </row>
    <row r="105" spans="1:6" x14ac:dyDescent="0.25">
      <c r="A105" s="30" t="s">
        <v>72</v>
      </c>
      <c r="B105" s="3">
        <v>190</v>
      </c>
      <c r="C105" s="4">
        <v>42320</v>
      </c>
      <c r="D105" s="4">
        <v>42292</v>
      </c>
      <c r="E105" s="20">
        <f t="shared" si="6"/>
        <v>-28</v>
      </c>
      <c r="F105" s="21">
        <f t="shared" si="7"/>
        <v>-5320</v>
      </c>
    </row>
    <row r="106" spans="1:6" x14ac:dyDescent="0.25">
      <c r="A106" s="30" t="s">
        <v>98</v>
      </c>
      <c r="B106" s="3">
        <v>66</v>
      </c>
      <c r="C106" s="4">
        <v>42326</v>
      </c>
      <c r="D106" s="4">
        <v>42297</v>
      </c>
      <c r="E106" s="20">
        <f t="shared" si="6"/>
        <v>-29</v>
      </c>
      <c r="F106" s="21">
        <f t="shared" si="7"/>
        <v>-1914</v>
      </c>
    </row>
    <row r="107" spans="1:6" x14ac:dyDescent="0.25">
      <c r="A107" s="30" t="s">
        <v>99</v>
      </c>
      <c r="B107" s="3">
        <v>8151</v>
      </c>
      <c r="C107" s="4">
        <v>42326</v>
      </c>
      <c r="D107" s="4">
        <v>42305</v>
      </c>
      <c r="E107" s="20">
        <f t="shared" si="6"/>
        <v>-21</v>
      </c>
      <c r="F107" s="21">
        <f t="shared" si="7"/>
        <v>-171171</v>
      </c>
    </row>
    <row r="108" spans="1:6" x14ac:dyDescent="0.25">
      <c r="A108" s="30" t="s">
        <v>100</v>
      </c>
      <c r="B108" s="3">
        <v>935.25</v>
      </c>
      <c r="C108" s="4">
        <v>42326</v>
      </c>
      <c r="D108" s="4">
        <v>42305</v>
      </c>
      <c r="E108" s="20">
        <f t="shared" si="6"/>
        <v>-21</v>
      </c>
      <c r="F108" s="21">
        <f t="shared" si="7"/>
        <v>-19640.25</v>
      </c>
    </row>
    <row r="109" spans="1:6" x14ac:dyDescent="0.25">
      <c r="A109" s="30" t="s">
        <v>101</v>
      </c>
      <c r="B109" s="3">
        <v>120</v>
      </c>
      <c r="C109" s="4">
        <v>42335</v>
      </c>
      <c r="D109" s="47">
        <v>42312</v>
      </c>
      <c r="E109" s="20">
        <f t="shared" si="6"/>
        <v>-23</v>
      </c>
      <c r="F109" s="21">
        <f t="shared" si="7"/>
        <v>-2760</v>
      </c>
    </row>
    <row r="110" spans="1:6" x14ac:dyDescent="0.25">
      <c r="A110" s="30" t="s">
        <v>102</v>
      </c>
      <c r="B110" s="3">
        <v>650</v>
      </c>
      <c r="C110" s="4">
        <v>42340</v>
      </c>
      <c r="D110" s="4">
        <v>42317</v>
      </c>
      <c r="E110" s="20">
        <f t="shared" si="6"/>
        <v>-23</v>
      </c>
      <c r="F110" s="21">
        <f t="shared" si="7"/>
        <v>-14950</v>
      </c>
    </row>
    <row r="111" spans="1:6" x14ac:dyDescent="0.25">
      <c r="A111" s="30" t="s">
        <v>103</v>
      </c>
      <c r="B111" s="3">
        <v>10.41</v>
      </c>
      <c r="C111" s="4">
        <v>42350</v>
      </c>
      <c r="D111" s="4">
        <v>42325</v>
      </c>
      <c r="E111" s="20">
        <f t="shared" si="6"/>
        <v>-25</v>
      </c>
      <c r="F111" s="21">
        <f t="shared" si="7"/>
        <v>-260.25</v>
      </c>
    </row>
    <row r="112" spans="1:6" x14ac:dyDescent="0.25">
      <c r="A112" s="30" t="s">
        <v>104</v>
      </c>
      <c r="B112" s="3">
        <v>92</v>
      </c>
      <c r="C112" s="4">
        <v>42350</v>
      </c>
      <c r="D112" s="4">
        <v>42334</v>
      </c>
      <c r="E112" s="20">
        <f t="shared" si="6"/>
        <v>-16</v>
      </c>
      <c r="F112" s="21">
        <f t="shared" si="7"/>
        <v>-1472</v>
      </c>
    </row>
    <row r="113" spans="1:6" x14ac:dyDescent="0.25">
      <c r="A113" s="30" t="s">
        <v>105</v>
      </c>
      <c r="B113" s="3">
        <v>1700</v>
      </c>
      <c r="C113" s="4">
        <v>42350</v>
      </c>
      <c r="D113" s="4">
        <v>42334</v>
      </c>
      <c r="E113" s="20">
        <f t="shared" si="6"/>
        <v>-16</v>
      </c>
      <c r="F113" s="21">
        <f t="shared" si="7"/>
        <v>-27200</v>
      </c>
    </row>
    <row r="114" spans="1:6" x14ac:dyDescent="0.25">
      <c r="A114" s="30" t="s">
        <v>106</v>
      </c>
      <c r="B114" s="3">
        <v>327.5</v>
      </c>
      <c r="C114" s="4">
        <v>42363</v>
      </c>
      <c r="D114" s="4">
        <v>42341</v>
      </c>
      <c r="E114" s="20">
        <f t="shared" si="6"/>
        <v>-22</v>
      </c>
      <c r="F114" s="21">
        <f t="shared" si="7"/>
        <v>-7205</v>
      </c>
    </row>
    <row r="115" spans="1:6" x14ac:dyDescent="0.25">
      <c r="A115" s="30" t="s">
        <v>107</v>
      </c>
      <c r="B115" s="3">
        <v>475</v>
      </c>
      <c r="C115" s="4">
        <v>42370</v>
      </c>
      <c r="D115" s="4">
        <v>42342</v>
      </c>
      <c r="E115" s="20">
        <f t="shared" si="6"/>
        <v>-28</v>
      </c>
      <c r="F115" s="21">
        <f t="shared" si="7"/>
        <v>-13300</v>
      </c>
    </row>
    <row r="116" spans="1:6" x14ac:dyDescent="0.25">
      <c r="A116" s="30" t="s">
        <v>108</v>
      </c>
      <c r="B116" s="3">
        <v>60</v>
      </c>
      <c r="C116" s="4">
        <v>42367</v>
      </c>
      <c r="D116" s="4">
        <v>42342</v>
      </c>
      <c r="E116" s="20">
        <f t="shared" si="6"/>
        <v>-25</v>
      </c>
      <c r="F116" s="21">
        <f t="shared" si="7"/>
        <v>-1500</v>
      </c>
    </row>
    <row r="117" spans="1:6" x14ac:dyDescent="0.25">
      <c r="A117" s="30" t="s">
        <v>109</v>
      </c>
      <c r="B117" s="3">
        <v>16.45</v>
      </c>
      <c r="C117" s="4">
        <v>42372</v>
      </c>
      <c r="D117" s="4">
        <v>42347</v>
      </c>
      <c r="E117" s="20">
        <f t="shared" si="6"/>
        <v>-25</v>
      </c>
      <c r="F117" s="21">
        <f t="shared" si="7"/>
        <v>-411.25</v>
      </c>
    </row>
    <row r="118" spans="1:6" x14ac:dyDescent="0.25">
      <c r="A118" s="30" t="s">
        <v>110</v>
      </c>
      <c r="B118" s="3">
        <v>180</v>
      </c>
      <c r="C118" s="4">
        <v>42372</v>
      </c>
      <c r="D118" s="4">
        <v>42347</v>
      </c>
      <c r="E118" s="20">
        <f t="shared" si="6"/>
        <v>-25</v>
      </c>
      <c r="F118" s="21">
        <f t="shared" si="7"/>
        <v>-4500</v>
      </c>
    </row>
    <row r="119" spans="1:6" x14ac:dyDescent="0.25">
      <c r="A119" s="30" t="s">
        <v>111</v>
      </c>
      <c r="B119" s="3">
        <v>1104.94</v>
      </c>
      <c r="C119" s="4">
        <v>42378</v>
      </c>
      <c r="D119" s="4">
        <v>42349</v>
      </c>
      <c r="E119" s="20">
        <f t="shared" si="6"/>
        <v>-29</v>
      </c>
      <c r="F119" s="21">
        <f t="shared" si="7"/>
        <v>-32043.260000000002</v>
      </c>
    </row>
    <row r="120" spans="1:6" x14ac:dyDescent="0.25">
      <c r="A120" s="30" t="s">
        <v>112</v>
      </c>
      <c r="B120" s="3">
        <v>52.35</v>
      </c>
      <c r="C120" s="4">
        <v>42379</v>
      </c>
      <c r="D120" s="4">
        <v>42352</v>
      </c>
      <c r="E120" s="20">
        <f t="shared" si="6"/>
        <v>-27</v>
      </c>
      <c r="F120" s="21">
        <f t="shared" si="7"/>
        <v>-1413.45</v>
      </c>
    </row>
    <row r="121" spans="1:6" x14ac:dyDescent="0.25">
      <c r="A121" s="17"/>
      <c r="B121" s="5"/>
      <c r="C121" s="6"/>
      <c r="D121" s="6"/>
      <c r="E121" s="22" t="str">
        <f>IF(AND(C121&lt;&gt;"",D121&lt;&gt;""),D121-C121,"")</f>
        <v/>
      </c>
      <c r="F121" s="23" t="str">
        <f>IF(AND(E121&lt;&gt;"",B121&lt;&gt;""),E121*B121,"")</f>
        <v/>
      </c>
    </row>
    <row r="122" spans="1:6" x14ac:dyDescent="0.25">
      <c r="A122" s="7" t="s">
        <v>0</v>
      </c>
      <c r="B122" s="8">
        <f>SUM(B6:B121)</f>
        <v>126064.91</v>
      </c>
      <c r="C122" s="9"/>
      <c r="D122" s="9"/>
      <c r="E122" s="10"/>
      <c r="F122" s="11">
        <f>SUM(F6:F121)</f>
        <v>-1948947.25</v>
      </c>
    </row>
    <row r="125" spans="1:6" ht="15.75" x14ac:dyDescent="0.25">
      <c r="A125" s="36" t="s">
        <v>7</v>
      </c>
      <c r="B125" s="37"/>
      <c r="C125" s="37"/>
      <c r="D125" s="24">
        <f>IF(AND(F122&lt;&gt;"",B122&lt;&gt;0),F122/B122,"")</f>
        <v>-15.459871029932119</v>
      </c>
    </row>
  </sheetData>
  <mergeCells count="6">
    <mergeCell ref="F4:F5"/>
    <mergeCell ref="E4:E5"/>
    <mergeCell ref="A125:C125"/>
    <mergeCell ref="A3:D3"/>
    <mergeCell ref="A4:A5"/>
    <mergeCell ref="C4:C5"/>
  </mergeCells>
  <phoneticPr fontId="0" type="noConversion"/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2015-03-11T11:04:03Z</cp:lastPrinted>
  <dcterms:created xsi:type="dcterms:W3CDTF">2015-03-02T16:51:10Z</dcterms:created>
  <dcterms:modified xsi:type="dcterms:W3CDTF">2016-01-15T12:57:23Z</dcterms:modified>
</cp:coreProperties>
</file>